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iskyen-my.sharepoint.com/personal/sigmund_engdal_ks_no/Documents/Dokumenter/is/2025/Etter statsbudsjett fremlegg/"/>
    </mc:Choice>
  </mc:AlternateContent>
  <xr:revisionPtr revIDLastSave="93" documentId="8_{D0156FE6-69D7-4D7C-BABC-FEF206583834}" xr6:coauthVersionLast="47" xr6:coauthVersionMax="47" xr10:uidLastSave="{D7FE72E5-0D93-4818-BEDA-A1F106AFC30A}"/>
  <bookViews>
    <workbookView xWindow="-108" yWindow="-108" windowWidth="41496" windowHeight="16896" tabRatio="794" xr2:uid="{00000000-000D-0000-FFFF-FFFF00000000}"/>
  </bookViews>
  <sheets>
    <sheet name="Fordeling etter delkostn.nøkkel" sheetId="36" r:id="rId1"/>
    <sheet name="Delkostnadsindekser 2025" sheetId="33" r:id="rId2"/>
    <sheet name="Beregningsark" sheetId="35" state="hidden" r:id="rId3"/>
  </sheets>
  <definedNames>
    <definedName name="kriterieverdier">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" i="35" l="1"/>
  <c r="P205" i="35" s="1"/>
  <c r="P336" i="35" l="1"/>
  <c r="P360" i="35"/>
  <c r="P356" i="35"/>
  <c r="P352" i="35"/>
  <c r="P348" i="35"/>
  <c r="P344" i="35"/>
  <c r="P332" i="35"/>
  <c r="P247" i="35"/>
  <c r="P340" i="35"/>
  <c r="P237" i="35"/>
  <c r="P361" i="35"/>
  <c r="P357" i="35"/>
  <c r="P353" i="35"/>
  <c r="P349" i="35"/>
  <c r="P345" i="35"/>
  <c r="P341" i="35"/>
  <c r="P337" i="35"/>
  <c r="P333" i="35"/>
  <c r="P59" i="35"/>
  <c r="P63" i="35"/>
  <c r="P67" i="35"/>
  <c r="P71" i="35"/>
  <c r="P75" i="35"/>
  <c r="P79" i="35"/>
  <c r="P83" i="35"/>
  <c r="P87" i="35"/>
  <c r="P91" i="35"/>
  <c r="P95" i="35"/>
  <c r="P99" i="35"/>
  <c r="P103" i="35"/>
  <c r="P107" i="35"/>
  <c r="P111" i="35"/>
  <c r="P115" i="35"/>
  <c r="P119" i="35"/>
  <c r="P123" i="35"/>
  <c r="P127" i="35"/>
  <c r="P131" i="35"/>
  <c r="P135" i="35"/>
  <c r="P139" i="35"/>
  <c r="P143" i="35"/>
  <c r="P147" i="35"/>
  <c r="P151" i="35"/>
  <c r="P155" i="35"/>
  <c r="P159" i="35"/>
  <c r="P58" i="35"/>
  <c r="P62" i="35"/>
  <c r="P66" i="35"/>
  <c r="P70" i="35"/>
  <c r="P74" i="35"/>
  <c r="P78" i="35"/>
  <c r="P82" i="35"/>
  <c r="P86" i="35"/>
  <c r="P90" i="35"/>
  <c r="P94" i="35"/>
  <c r="P98" i="35"/>
  <c r="P102" i="35"/>
  <c r="P106" i="35"/>
  <c r="P110" i="35"/>
  <c r="P114" i="35"/>
  <c r="P118" i="35"/>
  <c r="P122" i="35"/>
  <c r="P126" i="35"/>
  <c r="P130" i="35"/>
  <c r="P134" i="35"/>
  <c r="P138" i="35"/>
  <c r="P142" i="35"/>
  <c r="P146" i="35"/>
  <c r="P150" i="35"/>
  <c r="P154" i="35"/>
  <c r="P158" i="35"/>
  <c r="P162" i="35"/>
  <c r="P57" i="35"/>
  <c r="P61" i="35"/>
  <c r="P65" i="35"/>
  <c r="P69" i="35"/>
  <c r="P73" i="35"/>
  <c r="P77" i="35"/>
  <c r="P81" i="35"/>
  <c r="P85" i="35"/>
  <c r="P89" i="35"/>
  <c r="P93" i="35"/>
  <c r="P97" i="35"/>
  <c r="P101" i="35"/>
  <c r="P105" i="35"/>
  <c r="P109" i="35"/>
  <c r="P113" i="35"/>
  <c r="P117" i="35"/>
  <c r="P121" i="35"/>
  <c r="P125" i="35"/>
  <c r="P129" i="35"/>
  <c r="P133" i="35"/>
  <c r="P137" i="35"/>
  <c r="P141" i="35"/>
  <c r="P145" i="35"/>
  <c r="P149" i="35"/>
  <c r="P153" i="35"/>
  <c r="P157" i="35"/>
  <c r="P161" i="35"/>
  <c r="P165" i="35"/>
  <c r="P60" i="35"/>
  <c r="P64" i="35"/>
  <c r="P68" i="35"/>
  <c r="P72" i="35"/>
  <c r="P76" i="35"/>
  <c r="P80" i="35"/>
  <c r="P84" i="35"/>
  <c r="P88" i="35"/>
  <c r="P92" i="35"/>
  <c r="P96" i="35"/>
  <c r="P100" i="35"/>
  <c r="P104" i="35"/>
  <c r="P108" i="35"/>
  <c r="P112" i="35"/>
  <c r="P116" i="35"/>
  <c r="P120" i="35"/>
  <c r="P124" i="35"/>
  <c r="P128" i="35"/>
  <c r="P132" i="35"/>
  <c r="P136" i="35"/>
  <c r="P140" i="35"/>
  <c r="P144" i="35"/>
  <c r="P148" i="35"/>
  <c r="P152" i="35"/>
  <c r="P156" i="35"/>
  <c r="P160" i="35"/>
  <c r="P166" i="35"/>
  <c r="P169" i="35"/>
  <c r="P173" i="35"/>
  <c r="P177" i="35"/>
  <c r="P181" i="35"/>
  <c r="P163" i="35"/>
  <c r="P168" i="35"/>
  <c r="P172" i="35"/>
  <c r="P176" i="35"/>
  <c r="P180" i="35"/>
  <c r="P184" i="35"/>
  <c r="P188" i="35"/>
  <c r="P192" i="35"/>
  <c r="P196" i="35"/>
  <c r="P200" i="35"/>
  <c r="P204" i="35"/>
  <c r="P208" i="35"/>
  <c r="P212" i="35"/>
  <c r="P216" i="35"/>
  <c r="P220" i="35"/>
  <c r="P224" i="35"/>
  <c r="P228" i="35"/>
  <c r="P232" i="35"/>
  <c r="P236" i="35"/>
  <c r="P240" i="35"/>
  <c r="P171" i="35"/>
  <c r="P175" i="35"/>
  <c r="P179" i="35"/>
  <c r="P183" i="35"/>
  <c r="P187" i="35"/>
  <c r="P191" i="35"/>
  <c r="P195" i="35"/>
  <c r="P199" i="35"/>
  <c r="P203" i="35"/>
  <c r="P207" i="35"/>
  <c r="P211" i="35"/>
  <c r="P215" i="35"/>
  <c r="P219" i="35"/>
  <c r="P223" i="35"/>
  <c r="P227" i="35"/>
  <c r="P231" i="35"/>
  <c r="P235" i="35"/>
  <c r="P239" i="35"/>
  <c r="P164" i="35"/>
  <c r="P167" i="35"/>
  <c r="P170" i="35"/>
  <c r="P174" i="35"/>
  <c r="P178" i="35"/>
  <c r="P182" i="35"/>
  <c r="P186" i="35"/>
  <c r="P190" i="35"/>
  <c r="P194" i="35"/>
  <c r="P198" i="35"/>
  <c r="P202" i="35"/>
  <c r="P206" i="35"/>
  <c r="P210" i="35"/>
  <c r="P214" i="35"/>
  <c r="P218" i="35"/>
  <c r="P222" i="35"/>
  <c r="P226" i="35"/>
  <c r="P230" i="35"/>
  <c r="P234" i="35"/>
  <c r="P238" i="35"/>
  <c r="P242" i="35"/>
  <c r="P246" i="35"/>
  <c r="P250" i="35"/>
  <c r="P185" i="35"/>
  <c r="P217" i="35"/>
  <c r="P249" i="35"/>
  <c r="P252" i="35"/>
  <c r="P256" i="35"/>
  <c r="P260" i="35"/>
  <c r="P264" i="35"/>
  <c r="P268" i="35"/>
  <c r="P272" i="35"/>
  <c r="P276" i="35"/>
  <c r="P280" i="35"/>
  <c r="P284" i="35"/>
  <c r="P288" i="35"/>
  <c r="P292" i="35"/>
  <c r="P296" i="35"/>
  <c r="P300" i="35"/>
  <c r="P304" i="35"/>
  <c r="P308" i="35"/>
  <c r="P312" i="35"/>
  <c r="P316" i="35"/>
  <c r="P320" i="35"/>
  <c r="P324" i="35"/>
  <c r="P328" i="35"/>
  <c r="P189" i="35"/>
  <c r="P221" i="35"/>
  <c r="P193" i="35"/>
  <c r="P225" i="35"/>
  <c r="P244" i="35"/>
  <c r="P251" i="35"/>
  <c r="P255" i="35"/>
  <c r="P259" i="35"/>
  <c r="P263" i="35"/>
  <c r="P267" i="35"/>
  <c r="P271" i="35"/>
  <c r="P275" i="35"/>
  <c r="P279" i="35"/>
  <c r="P283" i="35"/>
  <c r="P287" i="35"/>
  <c r="P291" i="35"/>
  <c r="P295" i="35"/>
  <c r="P299" i="35"/>
  <c r="P303" i="35"/>
  <c r="P307" i="35"/>
  <c r="P311" i="35"/>
  <c r="P315" i="35"/>
  <c r="P319" i="35"/>
  <c r="P323" i="35"/>
  <c r="P327" i="35"/>
  <c r="P197" i="35"/>
  <c r="P229" i="35"/>
  <c r="P201" i="35"/>
  <c r="P233" i="35"/>
  <c r="P248" i="35"/>
  <c r="P254" i="35"/>
  <c r="P258" i="35"/>
  <c r="P262" i="35"/>
  <c r="P266" i="35"/>
  <c r="P270" i="35"/>
  <c r="P274" i="35"/>
  <c r="P278" i="35"/>
  <c r="P282" i="35"/>
  <c r="P286" i="35"/>
  <c r="P290" i="35"/>
  <c r="P294" i="35"/>
  <c r="P298" i="35"/>
  <c r="P302" i="35"/>
  <c r="P306" i="35"/>
  <c r="P310" i="35"/>
  <c r="P314" i="35"/>
  <c r="P318" i="35"/>
  <c r="P322" i="35"/>
  <c r="P326" i="35"/>
  <c r="P330" i="35"/>
  <c r="P209" i="35"/>
  <c r="P241" i="35"/>
  <c r="P245" i="35"/>
  <c r="P253" i="35"/>
  <c r="P257" i="35"/>
  <c r="P261" i="35"/>
  <c r="P265" i="35"/>
  <c r="P269" i="35"/>
  <c r="P273" i="35"/>
  <c r="P277" i="35"/>
  <c r="P281" i="35"/>
  <c r="P285" i="35"/>
  <c r="P289" i="35"/>
  <c r="P293" i="35"/>
  <c r="P297" i="35"/>
  <c r="P301" i="35"/>
  <c r="P305" i="35"/>
  <c r="P309" i="35"/>
  <c r="P313" i="35"/>
  <c r="P317" i="35"/>
  <c r="P321" i="35"/>
  <c r="P325" i="35"/>
  <c r="P329" i="35"/>
  <c r="P362" i="35"/>
  <c r="P358" i="35"/>
  <c r="P354" i="35"/>
  <c r="P350" i="35"/>
  <c r="P346" i="35"/>
  <c r="P342" i="35"/>
  <c r="P338" i="35"/>
  <c r="P334" i="35"/>
  <c r="P331" i="35"/>
  <c r="P243" i="35"/>
  <c r="P213" i="35"/>
  <c r="P363" i="35"/>
  <c r="P359" i="35"/>
  <c r="P355" i="35"/>
  <c r="P351" i="35"/>
  <c r="P347" i="35"/>
  <c r="P343" i="35"/>
  <c r="P339" i="35"/>
  <c r="P335" i="35"/>
  <c r="P8" i="35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40" i="35"/>
  <c r="P41" i="35"/>
  <c r="P42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K364" i="33"/>
  <c r="G27" i="36" l="1"/>
  <c r="E27" i="36" s="1"/>
  <c r="G25" i="36"/>
  <c r="E25" i="36" s="1"/>
  <c r="G23" i="36"/>
  <c r="E23" i="36" s="1"/>
  <c r="G21" i="36"/>
  <c r="E21" i="36" s="1"/>
  <c r="G19" i="36"/>
  <c r="E19" i="36" s="1"/>
  <c r="G17" i="36"/>
  <c r="E17" i="36" s="1"/>
  <c r="G15" i="36"/>
  <c r="E15" i="36" s="1"/>
  <c r="G13" i="36"/>
  <c r="E13" i="36" s="1"/>
  <c r="C8" i="36"/>
  <c r="C366" i="33"/>
  <c r="R1" i="35" l="1"/>
  <c r="L1" i="35"/>
  <c r="N1" i="35"/>
  <c r="D1" i="35"/>
  <c r="J1" i="35"/>
  <c r="H1" i="35"/>
  <c r="F1" i="35"/>
  <c r="H57" i="35" l="1"/>
  <c r="H61" i="35"/>
  <c r="H65" i="35"/>
  <c r="H69" i="35"/>
  <c r="H73" i="35"/>
  <c r="H77" i="35"/>
  <c r="H81" i="35"/>
  <c r="H85" i="35"/>
  <c r="H89" i="35"/>
  <c r="H93" i="35"/>
  <c r="H97" i="35"/>
  <c r="H101" i="35"/>
  <c r="H105" i="35"/>
  <c r="H109" i="35"/>
  <c r="H113" i="35"/>
  <c r="H117" i="35"/>
  <c r="H121" i="35"/>
  <c r="H125" i="35"/>
  <c r="H129" i="35"/>
  <c r="H133" i="35"/>
  <c r="H137" i="35"/>
  <c r="H141" i="35"/>
  <c r="H145" i="35"/>
  <c r="H149" i="35"/>
  <c r="H153" i="35"/>
  <c r="H157" i="35"/>
  <c r="H161" i="35"/>
  <c r="H60" i="35"/>
  <c r="H64" i="35"/>
  <c r="H68" i="35"/>
  <c r="H72" i="35"/>
  <c r="H76" i="35"/>
  <c r="H80" i="35"/>
  <c r="H84" i="35"/>
  <c r="H88" i="35"/>
  <c r="H92" i="35"/>
  <c r="H96" i="35"/>
  <c r="H100" i="35"/>
  <c r="H104" i="35"/>
  <c r="H108" i="35"/>
  <c r="H112" i="35"/>
  <c r="H116" i="35"/>
  <c r="H120" i="35"/>
  <c r="H124" i="35"/>
  <c r="H128" i="35"/>
  <c r="H132" i="35"/>
  <c r="H136" i="35"/>
  <c r="H140" i="35"/>
  <c r="H144" i="35"/>
  <c r="H148" i="35"/>
  <c r="H152" i="35"/>
  <c r="H156" i="35"/>
  <c r="H160" i="35"/>
  <c r="H59" i="35"/>
  <c r="H63" i="35"/>
  <c r="H67" i="35"/>
  <c r="H71" i="35"/>
  <c r="H75" i="35"/>
  <c r="H79" i="35"/>
  <c r="H83" i="35"/>
  <c r="H87" i="35"/>
  <c r="H91" i="35"/>
  <c r="H95" i="35"/>
  <c r="H99" i="35"/>
  <c r="H103" i="35"/>
  <c r="H107" i="35"/>
  <c r="H111" i="35"/>
  <c r="H115" i="35"/>
  <c r="H119" i="35"/>
  <c r="H123" i="35"/>
  <c r="H127" i="35"/>
  <c r="H131" i="35"/>
  <c r="H135" i="35"/>
  <c r="H139" i="35"/>
  <c r="H143" i="35"/>
  <c r="H147" i="35"/>
  <c r="H151" i="35"/>
  <c r="H155" i="35"/>
  <c r="H159" i="35"/>
  <c r="H163" i="35"/>
  <c r="H167" i="35"/>
  <c r="H58" i="35"/>
  <c r="H62" i="35"/>
  <c r="H66" i="35"/>
  <c r="H70" i="35"/>
  <c r="H74" i="35"/>
  <c r="H78" i="35"/>
  <c r="H82" i="35"/>
  <c r="H86" i="35"/>
  <c r="H90" i="35"/>
  <c r="H94" i="35"/>
  <c r="H98" i="35"/>
  <c r="H102" i="35"/>
  <c r="H106" i="35"/>
  <c r="H110" i="35"/>
  <c r="H114" i="35"/>
  <c r="H118" i="35"/>
  <c r="H122" i="35"/>
  <c r="H126" i="35"/>
  <c r="H130" i="35"/>
  <c r="H134" i="35"/>
  <c r="H138" i="35"/>
  <c r="H142" i="35"/>
  <c r="H146" i="35"/>
  <c r="H150" i="35"/>
  <c r="H154" i="35"/>
  <c r="H158" i="35"/>
  <c r="H162" i="35"/>
  <c r="H171" i="35"/>
  <c r="H175" i="35"/>
  <c r="H179" i="35"/>
  <c r="H170" i="35"/>
  <c r="H174" i="35"/>
  <c r="H178" i="35"/>
  <c r="H182" i="35"/>
  <c r="H186" i="35"/>
  <c r="H190" i="35"/>
  <c r="H194" i="35"/>
  <c r="H198" i="35"/>
  <c r="H202" i="35"/>
  <c r="H206" i="35"/>
  <c r="H210" i="35"/>
  <c r="H214" i="35"/>
  <c r="H218" i="35"/>
  <c r="H222" i="35"/>
  <c r="H226" i="35"/>
  <c r="H230" i="35"/>
  <c r="H234" i="35"/>
  <c r="H238" i="35"/>
  <c r="H164" i="35"/>
  <c r="H166" i="35"/>
  <c r="H169" i="35"/>
  <c r="H173" i="35"/>
  <c r="H177" i="35"/>
  <c r="H181" i="35"/>
  <c r="H185" i="35"/>
  <c r="H189" i="35"/>
  <c r="H193" i="35"/>
  <c r="H197" i="35"/>
  <c r="H201" i="35"/>
  <c r="H205" i="35"/>
  <c r="H209" i="35"/>
  <c r="H213" i="35"/>
  <c r="H217" i="35"/>
  <c r="H221" i="35"/>
  <c r="H225" i="35"/>
  <c r="H229" i="35"/>
  <c r="H233" i="35"/>
  <c r="H237" i="35"/>
  <c r="H241" i="35"/>
  <c r="H172" i="35"/>
  <c r="H176" i="35"/>
  <c r="H180" i="35"/>
  <c r="H184" i="35"/>
  <c r="H188" i="35"/>
  <c r="H192" i="35"/>
  <c r="H196" i="35"/>
  <c r="H200" i="35"/>
  <c r="H204" i="35"/>
  <c r="H208" i="35"/>
  <c r="H212" i="35"/>
  <c r="H216" i="35"/>
  <c r="H220" i="35"/>
  <c r="H224" i="35"/>
  <c r="H228" i="35"/>
  <c r="H232" i="35"/>
  <c r="H236" i="35"/>
  <c r="H240" i="35"/>
  <c r="H244" i="35"/>
  <c r="H248" i="35"/>
  <c r="H207" i="35"/>
  <c r="H239" i="35"/>
  <c r="H242" i="35"/>
  <c r="H246" i="35"/>
  <c r="H254" i="35"/>
  <c r="H258" i="35"/>
  <c r="H262" i="35"/>
  <c r="H266" i="35"/>
  <c r="H270" i="35"/>
  <c r="H274" i="35"/>
  <c r="H278" i="35"/>
  <c r="H282" i="35"/>
  <c r="H286" i="35"/>
  <c r="H290" i="35"/>
  <c r="H294" i="35"/>
  <c r="H298" i="35"/>
  <c r="H302" i="35"/>
  <c r="H306" i="35"/>
  <c r="H310" i="35"/>
  <c r="H314" i="35"/>
  <c r="H318" i="35"/>
  <c r="H322" i="35"/>
  <c r="H326" i="35"/>
  <c r="H211" i="35"/>
  <c r="H183" i="35"/>
  <c r="H215" i="35"/>
  <c r="H243" i="35"/>
  <c r="H250" i="35"/>
  <c r="H253" i="35"/>
  <c r="H257" i="35"/>
  <c r="H261" i="35"/>
  <c r="H265" i="35"/>
  <c r="H269" i="35"/>
  <c r="H273" i="35"/>
  <c r="H277" i="35"/>
  <c r="H281" i="35"/>
  <c r="H285" i="35"/>
  <c r="H289" i="35"/>
  <c r="H293" i="35"/>
  <c r="H297" i="35"/>
  <c r="H301" i="35"/>
  <c r="H305" i="35"/>
  <c r="H309" i="35"/>
  <c r="H313" i="35"/>
  <c r="H317" i="35"/>
  <c r="H321" i="35"/>
  <c r="H325" i="35"/>
  <c r="H329" i="35"/>
  <c r="H187" i="35"/>
  <c r="H219" i="35"/>
  <c r="H245" i="35"/>
  <c r="H165" i="35"/>
  <c r="H191" i="35"/>
  <c r="H223" i="35"/>
  <c r="H247" i="35"/>
  <c r="H252" i="35"/>
  <c r="H256" i="35"/>
  <c r="H260" i="35"/>
  <c r="H264" i="35"/>
  <c r="H268" i="35"/>
  <c r="H272" i="35"/>
  <c r="H276" i="35"/>
  <c r="H280" i="35"/>
  <c r="H284" i="35"/>
  <c r="H288" i="35"/>
  <c r="H292" i="35"/>
  <c r="H296" i="35"/>
  <c r="H300" i="35"/>
  <c r="H304" i="35"/>
  <c r="H308" i="35"/>
  <c r="H312" i="35"/>
  <c r="H316" i="35"/>
  <c r="H320" i="35"/>
  <c r="H324" i="35"/>
  <c r="H328" i="35"/>
  <c r="H332" i="35"/>
  <c r="H168" i="35"/>
  <c r="H199" i="35"/>
  <c r="H231" i="35"/>
  <c r="H251" i="35"/>
  <c r="H255" i="35"/>
  <c r="H259" i="35"/>
  <c r="H263" i="35"/>
  <c r="H267" i="35"/>
  <c r="H271" i="35"/>
  <c r="H275" i="35"/>
  <c r="H279" i="35"/>
  <c r="H283" i="35"/>
  <c r="H287" i="35"/>
  <c r="H291" i="35"/>
  <c r="H295" i="35"/>
  <c r="H299" i="35"/>
  <c r="H303" i="35"/>
  <c r="H307" i="35"/>
  <c r="H311" i="35"/>
  <c r="H315" i="35"/>
  <c r="H319" i="35"/>
  <c r="H323" i="35"/>
  <c r="H327" i="35"/>
  <c r="H227" i="35"/>
  <c r="H249" i="35"/>
  <c r="H337" i="35"/>
  <c r="H341" i="35"/>
  <c r="H345" i="35"/>
  <c r="H349" i="35"/>
  <c r="H353" i="35"/>
  <c r="H357" i="35"/>
  <c r="H361" i="35"/>
  <c r="H330" i="35"/>
  <c r="H333" i="35"/>
  <c r="H346" i="35"/>
  <c r="H354" i="35"/>
  <c r="H362" i="35"/>
  <c r="H336" i="35"/>
  <c r="H340" i="35"/>
  <c r="H344" i="35"/>
  <c r="H348" i="35"/>
  <c r="H352" i="35"/>
  <c r="H356" i="35"/>
  <c r="H360" i="35"/>
  <c r="H203" i="35"/>
  <c r="H335" i="35"/>
  <c r="H339" i="35"/>
  <c r="H343" i="35"/>
  <c r="H347" i="35"/>
  <c r="H351" i="35"/>
  <c r="H355" i="35"/>
  <c r="H359" i="35"/>
  <c r="H363" i="35"/>
  <c r="H235" i="35"/>
  <c r="H334" i="35"/>
  <c r="H338" i="35"/>
  <c r="H342" i="35"/>
  <c r="H350" i="35"/>
  <c r="H358" i="35"/>
  <c r="H195" i="35"/>
  <c r="H331" i="35"/>
  <c r="R59" i="35"/>
  <c r="R63" i="35"/>
  <c r="R67" i="35"/>
  <c r="R71" i="35"/>
  <c r="R75" i="35"/>
  <c r="R79" i="35"/>
  <c r="R83" i="35"/>
  <c r="R87" i="35"/>
  <c r="R91" i="35"/>
  <c r="R95" i="35"/>
  <c r="R99" i="35"/>
  <c r="R103" i="35"/>
  <c r="R107" i="35"/>
  <c r="R111" i="35"/>
  <c r="R115" i="35"/>
  <c r="R119" i="35"/>
  <c r="R123" i="35"/>
  <c r="R127" i="35"/>
  <c r="R131" i="35"/>
  <c r="R135" i="35"/>
  <c r="R139" i="35"/>
  <c r="R143" i="35"/>
  <c r="R147" i="35"/>
  <c r="R151" i="35"/>
  <c r="R155" i="35"/>
  <c r="R159" i="35"/>
  <c r="R163" i="35"/>
  <c r="R58" i="35"/>
  <c r="R62" i="35"/>
  <c r="R66" i="35"/>
  <c r="R70" i="35"/>
  <c r="R74" i="35"/>
  <c r="R78" i="35"/>
  <c r="R82" i="35"/>
  <c r="R86" i="35"/>
  <c r="R90" i="35"/>
  <c r="R94" i="35"/>
  <c r="R98" i="35"/>
  <c r="R102" i="35"/>
  <c r="R106" i="35"/>
  <c r="R110" i="35"/>
  <c r="R114" i="35"/>
  <c r="R118" i="35"/>
  <c r="R122" i="35"/>
  <c r="R126" i="35"/>
  <c r="R130" i="35"/>
  <c r="R134" i="35"/>
  <c r="R138" i="35"/>
  <c r="R142" i="35"/>
  <c r="R146" i="35"/>
  <c r="R150" i="35"/>
  <c r="R154" i="35"/>
  <c r="R158" i="35"/>
  <c r="R162" i="35"/>
  <c r="R61" i="35"/>
  <c r="R77" i="35"/>
  <c r="R93" i="35"/>
  <c r="R109" i="35"/>
  <c r="R125" i="35"/>
  <c r="R141" i="35"/>
  <c r="R157" i="35"/>
  <c r="R72" i="35"/>
  <c r="R88" i="35"/>
  <c r="R104" i="35"/>
  <c r="R120" i="35"/>
  <c r="R136" i="35"/>
  <c r="R152" i="35"/>
  <c r="R166" i="35"/>
  <c r="R169" i="35"/>
  <c r="R173" i="35"/>
  <c r="R177" i="35"/>
  <c r="R181" i="35"/>
  <c r="R57" i="35"/>
  <c r="R73" i="35"/>
  <c r="R89" i="35"/>
  <c r="R105" i="35"/>
  <c r="R121" i="35"/>
  <c r="R137" i="35"/>
  <c r="R153" i="35"/>
  <c r="R68" i="35"/>
  <c r="R84" i="35"/>
  <c r="R100" i="35"/>
  <c r="R116" i="35"/>
  <c r="R132" i="35"/>
  <c r="R148" i="35"/>
  <c r="R165" i="35"/>
  <c r="R168" i="35"/>
  <c r="R172" i="35"/>
  <c r="R176" i="35"/>
  <c r="R180" i="35"/>
  <c r="R184" i="35"/>
  <c r="R188" i="35"/>
  <c r="R192" i="35"/>
  <c r="R196" i="35"/>
  <c r="R200" i="35"/>
  <c r="R204" i="35"/>
  <c r="R208" i="35"/>
  <c r="R212" i="35"/>
  <c r="R216" i="35"/>
  <c r="R220" i="35"/>
  <c r="R224" i="35"/>
  <c r="R228" i="35"/>
  <c r="R232" i="35"/>
  <c r="R236" i="35"/>
  <c r="R240" i="35"/>
  <c r="R244" i="35"/>
  <c r="R248" i="35"/>
  <c r="R69" i="35"/>
  <c r="R85" i="35"/>
  <c r="R101" i="35"/>
  <c r="R117" i="35"/>
  <c r="R133" i="35"/>
  <c r="R149" i="35"/>
  <c r="R64" i="35"/>
  <c r="R80" i="35"/>
  <c r="R96" i="35"/>
  <c r="R112" i="35"/>
  <c r="R128" i="35"/>
  <c r="R144" i="35"/>
  <c r="R160" i="35"/>
  <c r="R171" i="35"/>
  <c r="R175" i="35"/>
  <c r="R179" i="35"/>
  <c r="R183" i="35"/>
  <c r="R187" i="35"/>
  <c r="R191" i="35"/>
  <c r="R195" i="35"/>
  <c r="R199" i="35"/>
  <c r="R203" i="35"/>
  <c r="R207" i="35"/>
  <c r="R211" i="35"/>
  <c r="R215" i="35"/>
  <c r="R219" i="35"/>
  <c r="R223" i="35"/>
  <c r="R227" i="35"/>
  <c r="R231" i="35"/>
  <c r="R235" i="35"/>
  <c r="R239" i="35"/>
  <c r="R65" i="35"/>
  <c r="R81" i="35"/>
  <c r="R97" i="35"/>
  <c r="R113" i="35"/>
  <c r="R129" i="35"/>
  <c r="R145" i="35"/>
  <c r="R161" i="35"/>
  <c r="R164" i="35"/>
  <c r="R167" i="35"/>
  <c r="R60" i="35"/>
  <c r="R170" i="35"/>
  <c r="R210" i="35"/>
  <c r="R213" i="35"/>
  <c r="R247" i="35"/>
  <c r="R108" i="35"/>
  <c r="R182" i="35"/>
  <c r="R185" i="35"/>
  <c r="R214" i="35"/>
  <c r="R217" i="35"/>
  <c r="R242" i="35"/>
  <c r="R249" i="35"/>
  <c r="R252" i="35"/>
  <c r="R256" i="35"/>
  <c r="R260" i="35"/>
  <c r="R264" i="35"/>
  <c r="R268" i="35"/>
  <c r="R272" i="35"/>
  <c r="R276" i="35"/>
  <c r="R280" i="35"/>
  <c r="R284" i="35"/>
  <c r="R156" i="35"/>
  <c r="R186" i="35"/>
  <c r="R189" i="35"/>
  <c r="R218" i="35"/>
  <c r="R221" i="35"/>
  <c r="R76" i="35"/>
  <c r="R174" i="35"/>
  <c r="R190" i="35"/>
  <c r="R193" i="35"/>
  <c r="R222" i="35"/>
  <c r="R225" i="35"/>
  <c r="R246" i="35"/>
  <c r="R251" i="35"/>
  <c r="R255" i="35"/>
  <c r="R259" i="35"/>
  <c r="R263" i="35"/>
  <c r="R267" i="35"/>
  <c r="R271" i="35"/>
  <c r="R275" i="35"/>
  <c r="R279" i="35"/>
  <c r="R283" i="35"/>
  <c r="R287" i="35"/>
  <c r="R291" i="35"/>
  <c r="R295" i="35"/>
  <c r="R299" i="35"/>
  <c r="R303" i="35"/>
  <c r="R307" i="35"/>
  <c r="R311" i="35"/>
  <c r="R315" i="35"/>
  <c r="R319" i="35"/>
  <c r="R323" i="35"/>
  <c r="R327" i="35"/>
  <c r="R124" i="35"/>
  <c r="R194" i="35"/>
  <c r="R197" i="35"/>
  <c r="R226" i="35"/>
  <c r="R229" i="35"/>
  <c r="R92" i="35"/>
  <c r="R178" i="35"/>
  <c r="R202" i="35"/>
  <c r="R205" i="35"/>
  <c r="R234" i="35"/>
  <c r="R237" i="35"/>
  <c r="R243" i="35"/>
  <c r="R198" i="35"/>
  <c r="R254" i="35"/>
  <c r="R270" i="35"/>
  <c r="R286" i="35"/>
  <c r="R290" i="35"/>
  <c r="R297" i="35"/>
  <c r="R304" i="35"/>
  <c r="R322" i="35"/>
  <c r="R329" i="35"/>
  <c r="R332" i="35"/>
  <c r="R309" i="35"/>
  <c r="R334" i="35"/>
  <c r="R346" i="35"/>
  <c r="R350" i="35"/>
  <c r="R354" i="35"/>
  <c r="R253" i="35"/>
  <c r="R293" i="35"/>
  <c r="R325" i="35"/>
  <c r="R340" i="35"/>
  <c r="R348" i="35"/>
  <c r="R241" i="35"/>
  <c r="R265" i="35"/>
  <c r="R281" i="35"/>
  <c r="R294" i="35"/>
  <c r="R301" i="35"/>
  <c r="R308" i="35"/>
  <c r="R326" i="35"/>
  <c r="R335" i="35"/>
  <c r="R339" i="35"/>
  <c r="R343" i="35"/>
  <c r="R347" i="35"/>
  <c r="R351" i="35"/>
  <c r="R355" i="35"/>
  <c r="R359" i="35"/>
  <c r="R363" i="35"/>
  <c r="R261" i="35"/>
  <c r="R358" i="35"/>
  <c r="R362" i="35"/>
  <c r="R318" i="35"/>
  <c r="R360" i="35"/>
  <c r="R201" i="35"/>
  <c r="R230" i="35"/>
  <c r="R250" i="35"/>
  <c r="R266" i="35"/>
  <c r="R282" i="35"/>
  <c r="R298" i="35"/>
  <c r="R305" i="35"/>
  <c r="R312" i="35"/>
  <c r="R302" i="35"/>
  <c r="R352" i="35"/>
  <c r="R140" i="35"/>
  <c r="R277" i="35"/>
  <c r="R316" i="35"/>
  <c r="R331" i="35"/>
  <c r="R338" i="35"/>
  <c r="R342" i="35"/>
  <c r="R238" i="35"/>
  <c r="R300" i="35"/>
  <c r="R233" i="35"/>
  <c r="R262" i="35"/>
  <c r="R278" i="35"/>
  <c r="R288" i="35"/>
  <c r="R306" i="35"/>
  <c r="R313" i="35"/>
  <c r="R320" i="35"/>
  <c r="R269" i="35"/>
  <c r="R206" i="35"/>
  <c r="R245" i="35"/>
  <c r="R257" i="35"/>
  <c r="R273" i="35"/>
  <c r="R292" i="35"/>
  <c r="R310" i="35"/>
  <c r="R317" i="35"/>
  <c r="R324" i="35"/>
  <c r="R330" i="35"/>
  <c r="R333" i="35"/>
  <c r="R337" i="35"/>
  <c r="R341" i="35"/>
  <c r="R345" i="35"/>
  <c r="R349" i="35"/>
  <c r="R353" i="35"/>
  <c r="R357" i="35"/>
  <c r="R361" i="35"/>
  <c r="R209" i="35"/>
  <c r="R285" i="35"/>
  <c r="R336" i="35"/>
  <c r="R344" i="35"/>
  <c r="R356" i="35"/>
  <c r="R258" i="35"/>
  <c r="R274" i="35"/>
  <c r="R289" i="35"/>
  <c r="R296" i="35"/>
  <c r="R314" i="35"/>
  <c r="R321" i="35"/>
  <c r="R328" i="35"/>
  <c r="N58" i="35"/>
  <c r="N62" i="35"/>
  <c r="N66" i="35"/>
  <c r="N70" i="35"/>
  <c r="N74" i="35"/>
  <c r="N78" i="35"/>
  <c r="N82" i="35"/>
  <c r="N86" i="35"/>
  <c r="N90" i="35"/>
  <c r="N94" i="35"/>
  <c r="N98" i="35"/>
  <c r="N102" i="35"/>
  <c r="N106" i="35"/>
  <c r="N110" i="35"/>
  <c r="N114" i="35"/>
  <c r="N118" i="35"/>
  <c r="N122" i="35"/>
  <c r="N126" i="35"/>
  <c r="N130" i="35"/>
  <c r="N134" i="35"/>
  <c r="N138" i="35"/>
  <c r="N142" i="35"/>
  <c r="N146" i="35"/>
  <c r="N150" i="35"/>
  <c r="N154" i="35"/>
  <c r="N158" i="35"/>
  <c r="N162" i="35"/>
  <c r="N57" i="35"/>
  <c r="N61" i="35"/>
  <c r="N65" i="35"/>
  <c r="N69" i="35"/>
  <c r="N73" i="35"/>
  <c r="N77" i="35"/>
  <c r="N81" i="35"/>
  <c r="N85" i="35"/>
  <c r="N89" i="35"/>
  <c r="N93" i="35"/>
  <c r="N97" i="35"/>
  <c r="N101" i="35"/>
  <c r="N105" i="35"/>
  <c r="N109" i="35"/>
  <c r="N113" i="35"/>
  <c r="N117" i="35"/>
  <c r="N121" i="35"/>
  <c r="N125" i="35"/>
  <c r="N129" i="35"/>
  <c r="N133" i="35"/>
  <c r="N137" i="35"/>
  <c r="N141" i="35"/>
  <c r="N145" i="35"/>
  <c r="N149" i="35"/>
  <c r="N153" i="35"/>
  <c r="N157" i="35"/>
  <c r="N161" i="35"/>
  <c r="N72" i="35"/>
  <c r="N88" i="35"/>
  <c r="N104" i="35"/>
  <c r="N120" i="35"/>
  <c r="N136" i="35"/>
  <c r="N152" i="35"/>
  <c r="N67" i="35"/>
  <c r="N83" i="35"/>
  <c r="N99" i="35"/>
  <c r="N115" i="35"/>
  <c r="N131" i="35"/>
  <c r="N147" i="35"/>
  <c r="N163" i="35"/>
  <c r="N168" i="35"/>
  <c r="N172" i="35"/>
  <c r="N176" i="35"/>
  <c r="N180" i="35"/>
  <c r="N68" i="35"/>
  <c r="N84" i="35"/>
  <c r="N100" i="35"/>
  <c r="N116" i="35"/>
  <c r="N132" i="35"/>
  <c r="N148" i="35"/>
  <c r="N165" i="35"/>
  <c r="N63" i="35"/>
  <c r="N79" i="35"/>
  <c r="N95" i="35"/>
  <c r="N111" i="35"/>
  <c r="N127" i="35"/>
  <c r="N143" i="35"/>
  <c r="N159" i="35"/>
  <c r="N171" i="35"/>
  <c r="N175" i="35"/>
  <c r="N179" i="35"/>
  <c r="N183" i="35"/>
  <c r="N187" i="35"/>
  <c r="N191" i="35"/>
  <c r="N195" i="35"/>
  <c r="N199" i="35"/>
  <c r="N203" i="35"/>
  <c r="N207" i="35"/>
  <c r="N211" i="35"/>
  <c r="N215" i="35"/>
  <c r="N219" i="35"/>
  <c r="N223" i="35"/>
  <c r="N227" i="35"/>
  <c r="N231" i="35"/>
  <c r="N235" i="35"/>
  <c r="N239" i="35"/>
  <c r="N243" i="35"/>
  <c r="N247" i="35"/>
  <c r="N64" i="35"/>
  <c r="N80" i="35"/>
  <c r="N96" i="35"/>
  <c r="N112" i="35"/>
  <c r="N128" i="35"/>
  <c r="N144" i="35"/>
  <c r="N160" i="35"/>
  <c r="N164" i="35"/>
  <c r="N167" i="35"/>
  <c r="N59" i="35"/>
  <c r="N75" i="35"/>
  <c r="N91" i="35"/>
  <c r="N107" i="35"/>
  <c r="N123" i="35"/>
  <c r="N139" i="35"/>
  <c r="N155" i="35"/>
  <c r="N170" i="35"/>
  <c r="N174" i="35"/>
  <c r="N178" i="35"/>
  <c r="N182" i="35"/>
  <c r="N186" i="35"/>
  <c r="N190" i="35"/>
  <c r="N194" i="35"/>
  <c r="N198" i="35"/>
  <c r="N202" i="35"/>
  <c r="N206" i="35"/>
  <c r="N210" i="35"/>
  <c r="N214" i="35"/>
  <c r="N218" i="35"/>
  <c r="N222" i="35"/>
  <c r="N226" i="35"/>
  <c r="N230" i="35"/>
  <c r="N234" i="35"/>
  <c r="N238" i="35"/>
  <c r="N242" i="35"/>
  <c r="N60" i="35"/>
  <c r="N76" i="35"/>
  <c r="N92" i="35"/>
  <c r="N108" i="35"/>
  <c r="N124" i="35"/>
  <c r="N140" i="35"/>
  <c r="N156" i="35"/>
  <c r="N103" i="35"/>
  <c r="N181" i="35"/>
  <c r="N189" i="35"/>
  <c r="N192" i="35"/>
  <c r="N221" i="35"/>
  <c r="N224" i="35"/>
  <c r="N151" i="35"/>
  <c r="N193" i="35"/>
  <c r="N196" i="35"/>
  <c r="N225" i="35"/>
  <c r="N228" i="35"/>
  <c r="N244" i="35"/>
  <c r="N251" i="35"/>
  <c r="N255" i="35"/>
  <c r="N259" i="35"/>
  <c r="N263" i="35"/>
  <c r="N267" i="35"/>
  <c r="N271" i="35"/>
  <c r="N275" i="35"/>
  <c r="N279" i="35"/>
  <c r="N283" i="35"/>
  <c r="N287" i="35"/>
  <c r="N71" i="35"/>
  <c r="N173" i="35"/>
  <c r="N197" i="35"/>
  <c r="N200" i="35"/>
  <c r="N229" i="35"/>
  <c r="N232" i="35"/>
  <c r="N246" i="35"/>
  <c r="N119" i="35"/>
  <c r="N201" i="35"/>
  <c r="N204" i="35"/>
  <c r="N233" i="35"/>
  <c r="N236" i="35"/>
  <c r="N248" i="35"/>
  <c r="N254" i="35"/>
  <c r="N258" i="35"/>
  <c r="N262" i="35"/>
  <c r="N266" i="35"/>
  <c r="N270" i="35"/>
  <c r="N274" i="35"/>
  <c r="N278" i="35"/>
  <c r="N282" i="35"/>
  <c r="N286" i="35"/>
  <c r="N290" i="35"/>
  <c r="N294" i="35"/>
  <c r="N298" i="35"/>
  <c r="N302" i="35"/>
  <c r="N306" i="35"/>
  <c r="N310" i="35"/>
  <c r="N314" i="35"/>
  <c r="N318" i="35"/>
  <c r="N322" i="35"/>
  <c r="N326" i="35"/>
  <c r="N205" i="35"/>
  <c r="N208" i="35"/>
  <c r="N237" i="35"/>
  <c r="N240" i="35"/>
  <c r="N250" i="35"/>
  <c r="N135" i="35"/>
  <c r="N184" i="35"/>
  <c r="N213" i="35"/>
  <c r="N216" i="35"/>
  <c r="N87" i="35"/>
  <c r="N212" i="35"/>
  <c r="N241" i="35"/>
  <c r="N265" i="35"/>
  <c r="N281" i="35"/>
  <c r="N301" i="35"/>
  <c r="N308" i="35"/>
  <c r="N315" i="35"/>
  <c r="N320" i="35"/>
  <c r="N337" i="35"/>
  <c r="N341" i="35"/>
  <c r="N357" i="35"/>
  <c r="N361" i="35"/>
  <c r="N359" i="35"/>
  <c r="N185" i="35"/>
  <c r="N249" i="35"/>
  <c r="N260" i="35"/>
  <c r="N276" i="35"/>
  <c r="N305" i="35"/>
  <c r="N312" i="35"/>
  <c r="N319" i="35"/>
  <c r="N331" i="35"/>
  <c r="N334" i="35"/>
  <c r="N338" i="35"/>
  <c r="N342" i="35"/>
  <c r="N346" i="35"/>
  <c r="N350" i="35"/>
  <c r="N354" i="35"/>
  <c r="N358" i="35"/>
  <c r="N362" i="35"/>
  <c r="N313" i="35"/>
  <c r="N327" i="35"/>
  <c r="N333" i="35"/>
  <c r="N345" i="35"/>
  <c r="N349" i="35"/>
  <c r="N347" i="35"/>
  <c r="N261" i="35"/>
  <c r="N277" i="35"/>
  <c r="N291" i="35"/>
  <c r="N309" i="35"/>
  <c r="N316" i="35"/>
  <c r="N323" i="35"/>
  <c r="N339" i="35"/>
  <c r="N188" i="35"/>
  <c r="N217" i="35"/>
  <c r="N256" i="35"/>
  <c r="N272" i="35"/>
  <c r="N288" i="35"/>
  <c r="N295" i="35"/>
  <c r="N353" i="35"/>
  <c r="N166" i="35"/>
  <c r="N245" i="35"/>
  <c r="N257" i="35"/>
  <c r="N273" i="35"/>
  <c r="N292" i="35"/>
  <c r="N299" i="35"/>
  <c r="N317" i="35"/>
  <c r="N324" i="35"/>
  <c r="N330" i="35"/>
  <c r="N332" i="35"/>
  <c r="N280" i="35"/>
  <c r="N304" i="35"/>
  <c r="N343" i="35"/>
  <c r="N363" i="35"/>
  <c r="N169" i="35"/>
  <c r="N220" i="35"/>
  <c r="N252" i="35"/>
  <c r="N268" i="35"/>
  <c r="N284" i="35"/>
  <c r="N289" i="35"/>
  <c r="N296" i="35"/>
  <c r="N303" i="35"/>
  <c r="N321" i="35"/>
  <c r="N328" i="35"/>
  <c r="N336" i="35"/>
  <c r="N340" i="35"/>
  <c r="N344" i="35"/>
  <c r="N348" i="35"/>
  <c r="N352" i="35"/>
  <c r="N356" i="35"/>
  <c r="N360" i="35"/>
  <c r="N209" i="35"/>
  <c r="N325" i="35"/>
  <c r="N264" i="35"/>
  <c r="N297" i="35"/>
  <c r="N329" i="35"/>
  <c r="N351" i="35"/>
  <c r="N177" i="35"/>
  <c r="N253" i="35"/>
  <c r="N269" i="35"/>
  <c r="N285" i="35"/>
  <c r="N293" i="35"/>
  <c r="N300" i="35"/>
  <c r="N307" i="35"/>
  <c r="N311" i="35"/>
  <c r="N335" i="35"/>
  <c r="N355" i="35"/>
  <c r="J57" i="35"/>
  <c r="J61" i="35"/>
  <c r="J65" i="35"/>
  <c r="J69" i="35"/>
  <c r="J73" i="35"/>
  <c r="J77" i="35"/>
  <c r="J81" i="35"/>
  <c r="J85" i="35"/>
  <c r="J89" i="35"/>
  <c r="J93" i="35"/>
  <c r="J97" i="35"/>
  <c r="J101" i="35"/>
  <c r="J105" i="35"/>
  <c r="J109" i="35"/>
  <c r="J113" i="35"/>
  <c r="J117" i="35"/>
  <c r="J121" i="35"/>
  <c r="J125" i="35"/>
  <c r="J129" i="35"/>
  <c r="J133" i="35"/>
  <c r="J137" i="35"/>
  <c r="J141" i="35"/>
  <c r="J145" i="35"/>
  <c r="J149" i="35"/>
  <c r="J153" i="35"/>
  <c r="J157" i="35"/>
  <c r="J161" i="35"/>
  <c r="J60" i="35"/>
  <c r="J64" i="35"/>
  <c r="J68" i="35"/>
  <c r="J72" i="35"/>
  <c r="J76" i="35"/>
  <c r="J80" i="35"/>
  <c r="J84" i="35"/>
  <c r="J88" i="35"/>
  <c r="J92" i="35"/>
  <c r="J96" i="35"/>
  <c r="J100" i="35"/>
  <c r="J104" i="35"/>
  <c r="J108" i="35"/>
  <c r="J112" i="35"/>
  <c r="J116" i="35"/>
  <c r="J120" i="35"/>
  <c r="J124" i="35"/>
  <c r="J128" i="35"/>
  <c r="J132" i="35"/>
  <c r="J136" i="35"/>
  <c r="J140" i="35"/>
  <c r="J144" i="35"/>
  <c r="J148" i="35"/>
  <c r="J152" i="35"/>
  <c r="J156" i="35"/>
  <c r="J160" i="35"/>
  <c r="J164" i="35"/>
  <c r="J67" i="35"/>
  <c r="J83" i="35"/>
  <c r="J99" i="35"/>
  <c r="J115" i="35"/>
  <c r="J131" i="35"/>
  <c r="J147" i="35"/>
  <c r="J163" i="35"/>
  <c r="J165" i="35"/>
  <c r="J168" i="35"/>
  <c r="J62" i="35"/>
  <c r="J78" i="35"/>
  <c r="J94" i="35"/>
  <c r="J110" i="35"/>
  <c r="J126" i="35"/>
  <c r="J142" i="35"/>
  <c r="J158" i="35"/>
  <c r="J171" i="35"/>
  <c r="J175" i="35"/>
  <c r="J179" i="35"/>
  <c r="J63" i="35"/>
  <c r="J79" i="35"/>
  <c r="J95" i="35"/>
  <c r="J111" i="35"/>
  <c r="J127" i="35"/>
  <c r="J143" i="35"/>
  <c r="J159" i="35"/>
  <c r="J167" i="35"/>
  <c r="J58" i="35"/>
  <c r="J74" i="35"/>
  <c r="J90" i="35"/>
  <c r="J106" i="35"/>
  <c r="J122" i="35"/>
  <c r="J138" i="35"/>
  <c r="J154" i="35"/>
  <c r="J170" i="35"/>
  <c r="J174" i="35"/>
  <c r="J178" i="35"/>
  <c r="J182" i="35"/>
  <c r="J186" i="35"/>
  <c r="J190" i="35"/>
  <c r="J194" i="35"/>
  <c r="J198" i="35"/>
  <c r="J202" i="35"/>
  <c r="J206" i="35"/>
  <c r="J210" i="35"/>
  <c r="J214" i="35"/>
  <c r="J218" i="35"/>
  <c r="J222" i="35"/>
  <c r="J226" i="35"/>
  <c r="J230" i="35"/>
  <c r="J234" i="35"/>
  <c r="J238" i="35"/>
  <c r="J242" i="35"/>
  <c r="J246" i="35"/>
  <c r="J250" i="35"/>
  <c r="J59" i="35"/>
  <c r="J75" i="35"/>
  <c r="J91" i="35"/>
  <c r="J107" i="35"/>
  <c r="J123" i="35"/>
  <c r="J139" i="35"/>
  <c r="J155" i="35"/>
  <c r="J70" i="35"/>
  <c r="J86" i="35"/>
  <c r="J102" i="35"/>
  <c r="J118" i="35"/>
  <c r="J134" i="35"/>
  <c r="J150" i="35"/>
  <c r="J166" i="35"/>
  <c r="J169" i="35"/>
  <c r="J173" i="35"/>
  <c r="J177" i="35"/>
  <c r="J181" i="35"/>
  <c r="J185" i="35"/>
  <c r="J189" i="35"/>
  <c r="J193" i="35"/>
  <c r="J197" i="35"/>
  <c r="J201" i="35"/>
  <c r="J205" i="35"/>
  <c r="J209" i="35"/>
  <c r="J213" i="35"/>
  <c r="J217" i="35"/>
  <c r="J221" i="35"/>
  <c r="J225" i="35"/>
  <c r="J229" i="35"/>
  <c r="J233" i="35"/>
  <c r="J237" i="35"/>
  <c r="J241" i="35"/>
  <c r="J71" i="35"/>
  <c r="J87" i="35"/>
  <c r="J103" i="35"/>
  <c r="J119" i="35"/>
  <c r="J135" i="35"/>
  <c r="J151" i="35"/>
  <c r="J146" i="35"/>
  <c r="J200" i="35"/>
  <c r="J203" i="35"/>
  <c r="J232" i="35"/>
  <c r="J235" i="35"/>
  <c r="J66" i="35"/>
  <c r="J172" i="35"/>
  <c r="J204" i="35"/>
  <c r="J207" i="35"/>
  <c r="J236" i="35"/>
  <c r="J239" i="35"/>
  <c r="J248" i="35"/>
  <c r="J254" i="35"/>
  <c r="J258" i="35"/>
  <c r="J262" i="35"/>
  <c r="J266" i="35"/>
  <c r="J270" i="35"/>
  <c r="J274" i="35"/>
  <c r="J278" i="35"/>
  <c r="J282" i="35"/>
  <c r="J286" i="35"/>
  <c r="J114" i="35"/>
  <c r="J208" i="35"/>
  <c r="J211" i="35"/>
  <c r="J240" i="35"/>
  <c r="J162" i="35"/>
  <c r="J183" i="35"/>
  <c r="J212" i="35"/>
  <c r="J215" i="35"/>
  <c r="J243" i="35"/>
  <c r="J253" i="35"/>
  <c r="J257" i="35"/>
  <c r="J261" i="35"/>
  <c r="J265" i="35"/>
  <c r="J269" i="35"/>
  <c r="J273" i="35"/>
  <c r="J277" i="35"/>
  <c r="J281" i="35"/>
  <c r="J285" i="35"/>
  <c r="J289" i="35"/>
  <c r="J293" i="35"/>
  <c r="J297" i="35"/>
  <c r="J301" i="35"/>
  <c r="J305" i="35"/>
  <c r="J309" i="35"/>
  <c r="J313" i="35"/>
  <c r="J317" i="35"/>
  <c r="J321" i="35"/>
  <c r="J325" i="35"/>
  <c r="J329" i="35"/>
  <c r="J82" i="35"/>
  <c r="J176" i="35"/>
  <c r="J184" i="35"/>
  <c r="J187" i="35"/>
  <c r="J216" i="35"/>
  <c r="J219" i="35"/>
  <c r="J245" i="35"/>
  <c r="J192" i="35"/>
  <c r="J195" i="35"/>
  <c r="J224" i="35"/>
  <c r="J227" i="35"/>
  <c r="J249" i="35"/>
  <c r="J260" i="35"/>
  <c r="J276" i="35"/>
  <c r="J294" i="35"/>
  <c r="J312" i="35"/>
  <c r="J319" i="35"/>
  <c r="J326" i="35"/>
  <c r="J267" i="35"/>
  <c r="J292" i="35"/>
  <c r="J98" i="35"/>
  <c r="J199" i="35"/>
  <c r="J228" i="35"/>
  <c r="J255" i="35"/>
  <c r="J271" i="35"/>
  <c r="J287" i="35"/>
  <c r="J291" i="35"/>
  <c r="J298" i="35"/>
  <c r="J316" i="35"/>
  <c r="J323" i="35"/>
  <c r="J337" i="35"/>
  <c r="J341" i="35"/>
  <c r="J345" i="35"/>
  <c r="J349" i="35"/>
  <c r="J353" i="35"/>
  <c r="J357" i="35"/>
  <c r="J361" i="35"/>
  <c r="J299" i="35"/>
  <c r="J324" i="35"/>
  <c r="J336" i="35"/>
  <c r="J340" i="35"/>
  <c r="J352" i="35"/>
  <c r="J356" i="35"/>
  <c r="J196" i="35"/>
  <c r="J338" i="35"/>
  <c r="J130" i="35"/>
  <c r="J188" i="35"/>
  <c r="J256" i="35"/>
  <c r="J272" i="35"/>
  <c r="J288" i="35"/>
  <c r="J295" i="35"/>
  <c r="J302" i="35"/>
  <c r="J320" i="35"/>
  <c r="J327" i="35"/>
  <c r="J330" i="35"/>
  <c r="J333" i="35"/>
  <c r="J344" i="35"/>
  <c r="J180" i="35"/>
  <c r="J308" i="35"/>
  <c r="J231" i="35"/>
  <c r="J244" i="35"/>
  <c r="J251" i="35"/>
  <c r="J283" i="35"/>
  <c r="J306" i="35"/>
  <c r="J348" i="35"/>
  <c r="J360" i="35"/>
  <c r="J331" i="35"/>
  <c r="J342" i="35"/>
  <c r="J354" i="35"/>
  <c r="J191" i="35"/>
  <c r="J220" i="35"/>
  <c r="J252" i="35"/>
  <c r="J268" i="35"/>
  <c r="J284" i="35"/>
  <c r="J296" i="35"/>
  <c r="J303" i="35"/>
  <c r="J310" i="35"/>
  <c r="J328" i="35"/>
  <c r="J332" i="35"/>
  <c r="J223" i="35"/>
  <c r="J318" i="35"/>
  <c r="J259" i="35"/>
  <c r="J290" i="35"/>
  <c r="J322" i="35"/>
  <c r="J350" i="35"/>
  <c r="J358" i="35"/>
  <c r="J263" i="35"/>
  <c r="J279" i="35"/>
  <c r="J300" i="35"/>
  <c r="J307" i="35"/>
  <c r="J314" i="35"/>
  <c r="J335" i="35"/>
  <c r="J339" i="35"/>
  <c r="J343" i="35"/>
  <c r="J347" i="35"/>
  <c r="J351" i="35"/>
  <c r="J355" i="35"/>
  <c r="J359" i="35"/>
  <c r="J363" i="35"/>
  <c r="J275" i="35"/>
  <c r="J315" i="35"/>
  <c r="J334" i="35"/>
  <c r="J362" i="35"/>
  <c r="J247" i="35"/>
  <c r="J264" i="35"/>
  <c r="J280" i="35"/>
  <c r="J304" i="35"/>
  <c r="J311" i="35"/>
  <c r="J346" i="35"/>
  <c r="L58" i="35"/>
  <c r="L62" i="35"/>
  <c r="L66" i="35"/>
  <c r="L70" i="35"/>
  <c r="L74" i="35"/>
  <c r="L78" i="35"/>
  <c r="L82" i="35"/>
  <c r="L86" i="35"/>
  <c r="L90" i="35"/>
  <c r="L94" i="35"/>
  <c r="L98" i="35"/>
  <c r="L102" i="35"/>
  <c r="L106" i="35"/>
  <c r="L110" i="35"/>
  <c r="L114" i="35"/>
  <c r="L118" i="35"/>
  <c r="L122" i="35"/>
  <c r="L126" i="35"/>
  <c r="L130" i="35"/>
  <c r="L134" i="35"/>
  <c r="L138" i="35"/>
  <c r="L142" i="35"/>
  <c r="L146" i="35"/>
  <c r="L150" i="35"/>
  <c r="L154" i="35"/>
  <c r="L158" i="35"/>
  <c r="L162" i="35"/>
  <c r="L57" i="35"/>
  <c r="L61" i="35"/>
  <c r="L65" i="35"/>
  <c r="L69" i="35"/>
  <c r="L73" i="35"/>
  <c r="L77" i="35"/>
  <c r="L81" i="35"/>
  <c r="L85" i="35"/>
  <c r="L89" i="35"/>
  <c r="L93" i="35"/>
  <c r="L97" i="35"/>
  <c r="L101" i="35"/>
  <c r="L105" i="35"/>
  <c r="L109" i="35"/>
  <c r="L113" i="35"/>
  <c r="L117" i="35"/>
  <c r="L121" i="35"/>
  <c r="L125" i="35"/>
  <c r="L129" i="35"/>
  <c r="L133" i="35"/>
  <c r="L137" i="35"/>
  <c r="L141" i="35"/>
  <c r="L145" i="35"/>
  <c r="L149" i="35"/>
  <c r="L153" i="35"/>
  <c r="L157" i="35"/>
  <c r="L161" i="35"/>
  <c r="L60" i="35"/>
  <c r="L64" i="35"/>
  <c r="L68" i="35"/>
  <c r="L72" i="35"/>
  <c r="L76" i="35"/>
  <c r="L80" i="35"/>
  <c r="L84" i="35"/>
  <c r="L88" i="35"/>
  <c r="L92" i="35"/>
  <c r="L96" i="35"/>
  <c r="L100" i="35"/>
  <c r="L104" i="35"/>
  <c r="L108" i="35"/>
  <c r="L112" i="35"/>
  <c r="L116" i="35"/>
  <c r="L120" i="35"/>
  <c r="L124" i="35"/>
  <c r="L128" i="35"/>
  <c r="L132" i="35"/>
  <c r="L136" i="35"/>
  <c r="L140" i="35"/>
  <c r="L144" i="35"/>
  <c r="L148" i="35"/>
  <c r="L152" i="35"/>
  <c r="L156" i="35"/>
  <c r="L160" i="35"/>
  <c r="L164" i="35"/>
  <c r="L168" i="35"/>
  <c r="L59" i="35"/>
  <c r="L63" i="35"/>
  <c r="L67" i="35"/>
  <c r="L71" i="35"/>
  <c r="L75" i="35"/>
  <c r="L79" i="35"/>
  <c r="L83" i="35"/>
  <c r="L87" i="35"/>
  <c r="L91" i="35"/>
  <c r="L95" i="35"/>
  <c r="L99" i="35"/>
  <c r="L103" i="35"/>
  <c r="L107" i="35"/>
  <c r="L111" i="35"/>
  <c r="L115" i="35"/>
  <c r="L119" i="35"/>
  <c r="L123" i="35"/>
  <c r="L127" i="35"/>
  <c r="L131" i="35"/>
  <c r="L135" i="35"/>
  <c r="L139" i="35"/>
  <c r="L143" i="35"/>
  <c r="L147" i="35"/>
  <c r="L151" i="35"/>
  <c r="L155" i="35"/>
  <c r="L159" i="35"/>
  <c r="L163" i="35"/>
  <c r="L172" i="35"/>
  <c r="L176" i="35"/>
  <c r="L180" i="35"/>
  <c r="L165" i="35"/>
  <c r="L171" i="35"/>
  <c r="L175" i="35"/>
  <c r="L179" i="35"/>
  <c r="L183" i="35"/>
  <c r="L187" i="35"/>
  <c r="L191" i="35"/>
  <c r="L195" i="35"/>
  <c r="L199" i="35"/>
  <c r="L203" i="35"/>
  <c r="L207" i="35"/>
  <c r="L211" i="35"/>
  <c r="L215" i="35"/>
  <c r="L219" i="35"/>
  <c r="L223" i="35"/>
  <c r="L227" i="35"/>
  <c r="L231" i="35"/>
  <c r="L235" i="35"/>
  <c r="L239" i="35"/>
  <c r="L167" i="35"/>
  <c r="L170" i="35"/>
  <c r="L174" i="35"/>
  <c r="L178" i="35"/>
  <c r="L182" i="35"/>
  <c r="L186" i="35"/>
  <c r="L190" i="35"/>
  <c r="L194" i="35"/>
  <c r="L198" i="35"/>
  <c r="L202" i="35"/>
  <c r="L206" i="35"/>
  <c r="L210" i="35"/>
  <c r="L214" i="35"/>
  <c r="L218" i="35"/>
  <c r="L222" i="35"/>
  <c r="L226" i="35"/>
  <c r="L230" i="35"/>
  <c r="L234" i="35"/>
  <c r="L238" i="35"/>
  <c r="L242" i="35"/>
  <c r="L166" i="35"/>
  <c r="L169" i="35"/>
  <c r="L173" i="35"/>
  <c r="L177" i="35"/>
  <c r="L181" i="35"/>
  <c r="L185" i="35"/>
  <c r="L189" i="35"/>
  <c r="L193" i="35"/>
  <c r="L197" i="35"/>
  <c r="L201" i="35"/>
  <c r="L205" i="35"/>
  <c r="L209" i="35"/>
  <c r="L213" i="35"/>
  <c r="L217" i="35"/>
  <c r="L221" i="35"/>
  <c r="L225" i="35"/>
  <c r="L229" i="35"/>
  <c r="L233" i="35"/>
  <c r="L237" i="35"/>
  <c r="L241" i="35"/>
  <c r="L245" i="35"/>
  <c r="L249" i="35"/>
  <c r="L196" i="35"/>
  <c r="L228" i="35"/>
  <c r="L244" i="35"/>
  <c r="L251" i="35"/>
  <c r="L255" i="35"/>
  <c r="L259" i="35"/>
  <c r="L263" i="35"/>
  <c r="L267" i="35"/>
  <c r="L271" i="35"/>
  <c r="L275" i="35"/>
  <c r="L279" i="35"/>
  <c r="L283" i="35"/>
  <c r="L287" i="35"/>
  <c r="L291" i="35"/>
  <c r="L295" i="35"/>
  <c r="L299" i="35"/>
  <c r="L303" i="35"/>
  <c r="L307" i="35"/>
  <c r="L311" i="35"/>
  <c r="L315" i="35"/>
  <c r="L319" i="35"/>
  <c r="L323" i="35"/>
  <c r="L327" i="35"/>
  <c r="L200" i="35"/>
  <c r="L232" i="35"/>
  <c r="L246" i="35"/>
  <c r="L204" i="35"/>
  <c r="L236" i="35"/>
  <c r="L248" i="35"/>
  <c r="L254" i="35"/>
  <c r="L258" i="35"/>
  <c r="L262" i="35"/>
  <c r="L266" i="35"/>
  <c r="L270" i="35"/>
  <c r="L274" i="35"/>
  <c r="L278" i="35"/>
  <c r="L282" i="35"/>
  <c r="L286" i="35"/>
  <c r="L290" i="35"/>
  <c r="L294" i="35"/>
  <c r="L298" i="35"/>
  <c r="L302" i="35"/>
  <c r="L306" i="35"/>
  <c r="L310" i="35"/>
  <c r="L314" i="35"/>
  <c r="L318" i="35"/>
  <c r="L322" i="35"/>
  <c r="L326" i="35"/>
  <c r="L208" i="35"/>
  <c r="L240" i="35"/>
  <c r="L250" i="35"/>
  <c r="L212" i="35"/>
  <c r="L243" i="35"/>
  <c r="L253" i="35"/>
  <c r="L257" i="35"/>
  <c r="L261" i="35"/>
  <c r="L265" i="35"/>
  <c r="L269" i="35"/>
  <c r="L273" i="35"/>
  <c r="L277" i="35"/>
  <c r="L281" i="35"/>
  <c r="L285" i="35"/>
  <c r="L289" i="35"/>
  <c r="L293" i="35"/>
  <c r="L297" i="35"/>
  <c r="L301" i="35"/>
  <c r="L305" i="35"/>
  <c r="L309" i="35"/>
  <c r="L313" i="35"/>
  <c r="L317" i="35"/>
  <c r="L321" i="35"/>
  <c r="L325" i="35"/>
  <c r="L329" i="35"/>
  <c r="L333" i="35"/>
  <c r="L188" i="35"/>
  <c r="L220" i="35"/>
  <c r="L247" i="35"/>
  <c r="L252" i="35"/>
  <c r="L256" i="35"/>
  <c r="L260" i="35"/>
  <c r="L264" i="35"/>
  <c r="L268" i="35"/>
  <c r="L272" i="35"/>
  <c r="L276" i="35"/>
  <c r="L280" i="35"/>
  <c r="L284" i="35"/>
  <c r="L288" i="35"/>
  <c r="L292" i="35"/>
  <c r="L296" i="35"/>
  <c r="L300" i="35"/>
  <c r="L304" i="35"/>
  <c r="L308" i="35"/>
  <c r="L312" i="35"/>
  <c r="L316" i="35"/>
  <c r="L320" i="35"/>
  <c r="L324" i="35"/>
  <c r="L328" i="35"/>
  <c r="L184" i="35"/>
  <c r="L331" i="35"/>
  <c r="L334" i="35"/>
  <c r="L338" i="35"/>
  <c r="L342" i="35"/>
  <c r="L346" i="35"/>
  <c r="L350" i="35"/>
  <c r="L354" i="35"/>
  <c r="L358" i="35"/>
  <c r="L362" i="35"/>
  <c r="L330" i="35"/>
  <c r="L216" i="35"/>
  <c r="L337" i="35"/>
  <c r="L341" i="35"/>
  <c r="L345" i="35"/>
  <c r="L349" i="35"/>
  <c r="L353" i="35"/>
  <c r="L357" i="35"/>
  <c r="L361" i="35"/>
  <c r="L355" i="35"/>
  <c r="L359" i="35"/>
  <c r="L336" i="35"/>
  <c r="L340" i="35"/>
  <c r="L344" i="35"/>
  <c r="L348" i="35"/>
  <c r="L352" i="35"/>
  <c r="L356" i="35"/>
  <c r="L360" i="35"/>
  <c r="L224" i="35"/>
  <c r="L192" i="35"/>
  <c r="L332" i="35"/>
  <c r="L343" i="35"/>
  <c r="L347" i="35"/>
  <c r="L351" i="35"/>
  <c r="L363" i="35"/>
  <c r="L335" i="35"/>
  <c r="L339" i="35"/>
  <c r="D58" i="35"/>
  <c r="D66" i="35"/>
  <c r="D74" i="35"/>
  <c r="D82" i="35"/>
  <c r="D90" i="35"/>
  <c r="D98" i="35"/>
  <c r="D106" i="35"/>
  <c r="D114" i="35"/>
  <c r="D122" i="35"/>
  <c r="D130" i="35"/>
  <c r="D138" i="35"/>
  <c r="D146" i="35"/>
  <c r="D154" i="35"/>
  <c r="D162" i="35"/>
  <c r="D170" i="35"/>
  <c r="D178" i="35"/>
  <c r="D186" i="35"/>
  <c r="D194" i="35"/>
  <c r="D202" i="35"/>
  <c r="D210" i="35"/>
  <c r="D218" i="35"/>
  <c r="D226" i="35"/>
  <c r="D234" i="35"/>
  <c r="D242" i="35"/>
  <c r="D250" i="35"/>
  <c r="D258" i="35"/>
  <c r="D266" i="35"/>
  <c r="D274" i="35"/>
  <c r="D282" i="35"/>
  <c r="D290" i="35"/>
  <c r="D298" i="35"/>
  <c r="D306" i="35"/>
  <c r="D314" i="35"/>
  <c r="D57" i="35"/>
  <c r="D65" i="35"/>
  <c r="D73" i="35"/>
  <c r="D81" i="35"/>
  <c r="D89" i="35"/>
  <c r="D97" i="35"/>
  <c r="D105" i="35"/>
  <c r="D113" i="35"/>
  <c r="D121" i="35"/>
  <c r="D129" i="35"/>
  <c r="D137" i="35"/>
  <c r="D145" i="35"/>
  <c r="D153" i="35"/>
  <c r="D161" i="35"/>
  <c r="D169" i="35"/>
  <c r="D177" i="35"/>
  <c r="D185" i="35"/>
  <c r="D193" i="35"/>
  <c r="D201" i="35"/>
  <c r="D209" i="35"/>
  <c r="D217" i="35"/>
  <c r="D225" i="35"/>
  <c r="D233" i="35"/>
  <c r="D241" i="35"/>
  <c r="D249" i="35"/>
  <c r="D257" i="35"/>
  <c r="D265" i="35"/>
  <c r="D273" i="35"/>
  <c r="D281" i="35"/>
  <c r="D289" i="35"/>
  <c r="D297" i="35"/>
  <c r="D305" i="35"/>
  <c r="D313" i="35"/>
  <c r="D321" i="35"/>
  <c r="D329" i="35"/>
  <c r="D337" i="35"/>
  <c r="D345" i="35"/>
  <c r="D353" i="35"/>
  <c r="D361" i="35"/>
  <c r="D357" i="35"/>
  <c r="D331" i="35"/>
  <c r="D64" i="35"/>
  <c r="D72" i="35"/>
  <c r="D80" i="35"/>
  <c r="D88" i="35"/>
  <c r="D96" i="35"/>
  <c r="D104" i="35"/>
  <c r="D112" i="35"/>
  <c r="D120" i="35"/>
  <c r="D128" i="35"/>
  <c r="D136" i="35"/>
  <c r="D144" i="35"/>
  <c r="D152" i="35"/>
  <c r="D160" i="35"/>
  <c r="D168" i="35"/>
  <c r="D176" i="35"/>
  <c r="D184" i="35"/>
  <c r="D192" i="35"/>
  <c r="D200" i="35"/>
  <c r="D208" i="35"/>
  <c r="D216" i="35"/>
  <c r="D224" i="35"/>
  <c r="D232" i="35"/>
  <c r="D240" i="35"/>
  <c r="D248" i="35"/>
  <c r="D256" i="35"/>
  <c r="D264" i="35"/>
  <c r="D272" i="35"/>
  <c r="D280" i="35"/>
  <c r="D288" i="35"/>
  <c r="D296" i="35"/>
  <c r="D304" i="35"/>
  <c r="D312" i="35"/>
  <c r="D320" i="35"/>
  <c r="D328" i="35"/>
  <c r="D336" i="35"/>
  <c r="D344" i="35"/>
  <c r="D352" i="35"/>
  <c r="D360" i="35"/>
  <c r="D101" i="35"/>
  <c r="D133" i="35"/>
  <c r="D189" i="35"/>
  <c r="D341" i="35"/>
  <c r="D63" i="35"/>
  <c r="D71" i="35"/>
  <c r="D79" i="35"/>
  <c r="D87" i="35"/>
  <c r="D95" i="35"/>
  <c r="D103" i="35"/>
  <c r="D111" i="35"/>
  <c r="D119" i="35"/>
  <c r="D127" i="35"/>
  <c r="D135" i="35"/>
  <c r="D143" i="35"/>
  <c r="D151" i="35"/>
  <c r="D159" i="35"/>
  <c r="D167" i="35"/>
  <c r="D175" i="35"/>
  <c r="D183" i="35"/>
  <c r="D191" i="35"/>
  <c r="D199" i="35"/>
  <c r="D207" i="35"/>
  <c r="D215" i="35"/>
  <c r="D223" i="35"/>
  <c r="D231" i="35"/>
  <c r="D239" i="35"/>
  <c r="D247" i="35"/>
  <c r="D255" i="35"/>
  <c r="D263" i="35"/>
  <c r="D271" i="35"/>
  <c r="D279" i="35"/>
  <c r="D287" i="35"/>
  <c r="D295" i="35"/>
  <c r="D303" i="35"/>
  <c r="D311" i="35"/>
  <c r="D319" i="35"/>
  <c r="D327" i="35"/>
  <c r="D335" i="35"/>
  <c r="D343" i="35"/>
  <c r="D351" i="35"/>
  <c r="D359" i="35"/>
  <c r="D61" i="35"/>
  <c r="D77" i="35"/>
  <c r="D85" i="35"/>
  <c r="D93" i="35"/>
  <c r="D141" i="35"/>
  <c r="D149" i="35"/>
  <c r="D181" i="35"/>
  <c r="D205" i="35"/>
  <c r="D221" i="35"/>
  <c r="D237" i="35"/>
  <c r="D245" i="35"/>
  <c r="D269" i="35"/>
  <c r="D285" i="35"/>
  <c r="D301" i="35"/>
  <c r="D317" i="35"/>
  <c r="D333" i="35"/>
  <c r="D349" i="35"/>
  <c r="D283" i="35"/>
  <c r="D347" i="35"/>
  <c r="D355" i="35"/>
  <c r="D338" i="35"/>
  <c r="D354" i="35"/>
  <c r="D62" i="35"/>
  <c r="D70" i="35"/>
  <c r="D78" i="35"/>
  <c r="D86" i="35"/>
  <c r="D94" i="35"/>
  <c r="D102" i="35"/>
  <c r="D110" i="35"/>
  <c r="D118" i="35"/>
  <c r="D126" i="35"/>
  <c r="D134" i="35"/>
  <c r="D142" i="35"/>
  <c r="D150" i="35"/>
  <c r="D158" i="35"/>
  <c r="D166" i="35"/>
  <c r="D174" i="35"/>
  <c r="D182" i="35"/>
  <c r="D190" i="35"/>
  <c r="D198" i="35"/>
  <c r="D206" i="35"/>
  <c r="D214" i="35"/>
  <c r="D222" i="35"/>
  <c r="D230" i="35"/>
  <c r="D238" i="35"/>
  <c r="D246" i="35"/>
  <c r="D254" i="35"/>
  <c r="D262" i="35"/>
  <c r="D270" i="35"/>
  <c r="D278" i="35"/>
  <c r="D286" i="35"/>
  <c r="D294" i="35"/>
  <c r="D302" i="35"/>
  <c r="D310" i="35"/>
  <c r="D318" i="35"/>
  <c r="D326" i="35"/>
  <c r="D334" i="35"/>
  <c r="D342" i="35"/>
  <c r="D350" i="35"/>
  <c r="D358" i="35"/>
  <c r="D69" i="35"/>
  <c r="D109" i="35"/>
  <c r="D117" i="35"/>
  <c r="D125" i="35"/>
  <c r="D157" i="35"/>
  <c r="D165" i="35"/>
  <c r="D173" i="35"/>
  <c r="D197" i="35"/>
  <c r="D213" i="35"/>
  <c r="D229" i="35"/>
  <c r="D253" i="35"/>
  <c r="D261" i="35"/>
  <c r="D277" i="35"/>
  <c r="D293" i="35"/>
  <c r="D309" i="35"/>
  <c r="D325" i="35"/>
  <c r="D330" i="35"/>
  <c r="D60" i="35"/>
  <c r="D68" i="35"/>
  <c r="D76" i="35"/>
  <c r="D84" i="35"/>
  <c r="D92" i="35"/>
  <c r="D100" i="35"/>
  <c r="D108" i="35"/>
  <c r="D116" i="35"/>
  <c r="D124" i="35"/>
  <c r="D132" i="35"/>
  <c r="D140" i="35"/>
  <c r="D148" i="35"/>
  <c r="D156" i="35"/>
  <c r="D164" i="35"/>
  <c r="D172" i="35"/>
  <c r="D180" i="35"/>
  <c r="D188" i="35"/>
  <c r="D196" i="35"/>
  <c r="D204" i="35"/>
  <c r="D212" i="35"/>
  <c r="D220" i="35"/>
  <c r="D228" i="35"/>
  <c r="D236" i="35"/>
  <c r="D244" i="35"/>
  <c r="D252" i="35"/>
  <c r="D260" i="35"/>
  <c r="D268" i="35"/>
  <c r="D276" i="35"/>
  <c r="D284" i="35"/>
  <c r="D292" i="35"/>
  <c r="D300" i="35"/>
  <c r="D308" i="35"/>
  <c r="D316" i="35"/>
  <c r="D324" i="35"/>
  <c r="D332" i="35"/>
  <c r="D340" i="35"/>
  <c r="D348" i="35"/>
  <c r="D356" i="35"/>
  <c r="D59" i="35"/>
  <c r="D67" i="35"/>
  <c r="D75" i="35"/>
  <c r="D83" i="35"/>
  <c r="D91" i="35"/>
  <c r="D99" i="35"/>
  <c r="D107" i="35"/>
  <c r="D115" i="35"/>
  <c r="D123" i="35"/>
  <c r="D131" i="35"/>
  <c r="D139" i="35"/>
  <c r="D147" i="35"/>
  <c r="D155" i="35"/>
  <c r="D163" i="35"/>
  <c r="D171" i="35"/>
  <c r="D179" i="35"/>
  <c r="D187" i="35"/>
  <c r="D195" i="35"/>
  <c r="D203" i="35"/>
  <c r="D211" i="35"/>
  <c r="D219" i="35"/>
  <c r="D227" i="35"/>
  <c r="D235" i="35"/>
  <c r="D243" i="35"/>
  <c r="D251" i="35"/>
  <c r="D259" i="35"/>
  <c r="D267" i="35"/>
  <c r="D275" i="35"/>
  <c r="D291" i="35"/>
  <c r="D299" i="35"/>
  <c r="D307" i="35"/>
  <c r="D315" i="35"/>
  <c r="D323" i="35"/>
  <c r="D339" i="35"/>
  <c r="D363" i="35"/>
  <c r="D322" i="35"/>
  <c r="D346" i="35"/>
  <c r="D362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94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7" i="35"/>
  <c r="F138" i="35"/>
  <c r="F139" i="35"/>
  <c r="F140" i="35"/>
  <c r="F141" i="35"/>
  <c r="F142" i="35"/>
  <c r="F202" i="35"/>
  <c r="F240" i="35"/>
  <c r="F254" i="35"/>
  <c r="F259" i="35"/>
  <c r="F263" i="35"/>
  <c r="F267" i="35"/>
  <c r="F272" i="35"/>
  <c r="F277" i="35"/>
  <c r="F282" i="35"/>
  <c r="F286" i="35"/>
  <c r="F292" i="35"/>
  <c r="F297" i="35"/>
  <c r="F302" i="35"/>
  <c r="F307" i="35"/>
  <c r="F313" i="35"/>
  <c r="F317" i="35"/>
  <c r="F322" i="35"/>
  <c r="F325" i="35"/>
  <c r="F330" i="35"/>
  <c r="F333" i="35"/>
  <c r="F340" i="35"/>
  <c r="F346" i="35"/>
  <c r="F352" i="35"/>
  <c r="F357" i="35"/>
  <c r="F315" i="35"/>
  <c r="F334" i="35"/>
  <c r="F343" i="35"/>
  <c r="F350" i="35"/>
  <c r="F358" i="35"/>
  <c r="F136" i="35"/>
  <c r="F144" i="35"/>
  <c r="F151" i="35"/>
  <c r="F153" i="35"/>
  <c r="F155" i="35"/>
  <c r="F157" i="35"/>
  <c r="F159" i="35"/>
  <c r="F160" i="35"/>
  <c r="F162" i="35"/>
  <c r="F164" i="35"/>
  <c r="F166" i="35"/>
  <c r="F168" i="35"/>
  <c r="F171" i="35"/>
  <c r="F173" i="35"/>
  <c r="F175" i="35"/>
  <c r="F177" i="35"/>
  <c r="F179" i="35"/>
  <c r="F181" i="35"/>
  <c r="F183" i="35"/>
  <c r="F184" i="35"/>
  <c r="F186" i="35"/>
  <c r="F188" i="35"/>
  <c r="F190" i="35"/>
  <c r="F192" i="35"/>
  <c r="F194" i="35"/>
  <c r="F196" i="35"/>
  <c r="F198" i="35"/>
  <c r="F201" i="35"/>
  <c r="F204" i="35"/>
  <c r="F205" i="35"/>
  <c r="F207" i="35"/>
  <c r="F209" i="35"/>
  <c r="F211" i="35"/>
  <c r="F213" i="35"/>
  <c r="F215" i="35"/>
  <c r="F218" i="35"/>
  <c r="F221" i="35"/>
  <c r="F223" i="35"/>
  <c r="F226" i="35"/>
  <c r="F228" i="35"/>
  <c r="F230" i="35"/>
  <c r="F233" i="35"/>
  <c r="F235" i="35"/>
  <c r="F237" i="35"/>
  <c r="F239" i="35"/>
  <c r="F242" i="35"/>
  <c r="F246" i="35"/>
  <c r="F249" i="35"/>
  <c r="F253" i="35"/>
  <c r="F257" i="35"/>
  <c r="F262" i="35"/>
  <c r="F266" i="35"/>
  <c r="F269" i="35"/>
  <c r="F274" i="35"/>
  <c r="F276" i="35"/>
  <c r="F281" i="35"/>
  <c r="F283" i="35"/>
  <c r="F287" i="35"/>
  <c r="F290" i="35"/>
  <c r="F294" i="35"/>
  <c r="F298" i="35"/>
  <c r="F303" i="35"/>
  <c r="F308" i="35"/>
  <c r="F312" i="35"/>
  <c r="F318" i="35"/>
  <c r="F324" i="35"/>
  <c r="F329" i="35"/>
  <c r="F332" i="35"/>
  <c r="F339" i="35"/>
  <c r="F344" i="35"/>
  <c r="F351" i="35"/>
  <c r="F356" i="35"/>
  <c r="F363" i="35"/>
  <c r="F143" i="35"/>
  <c r="F145" i="35"/>
  <c r="F146" i="35"/>
  <c r="F147" i="35"/>
  <c r="F148" i="35"/>
  <c r="F149" i="35"/>
  <c r="F150" i="35"/>
  <c r="F152" i="35"/>
  <c r="F154" i="35"/>
  <c r="F156" i="35"/>
  <c r="F158" i="35"/>
  <c r="F161" i="35"/>
  <c r="F163" i="35"/>
  <c r="F165" i="35"/>
  <c r="F167" i="35"/>
  <c r="F169" i="35"/>
  <c r="F170" i="35"/>
  <c r="F172" i="35"/>
  <c r="F174" i="35"/>
  <c r="F176" i="35"/>
  <c r="F178" i="35"/>
  <c r="F180" i="35"/>
  <c r="F182" i="35"/>
  <c r="F185" i="35"/>
  <c r="F187" i="35"/>
  <c r="F189" i="35"/>
  <c r="F191" i="35"/>
  <c r="F193" i="35"/>
  <c r="F195" i="35"/>
  <c r="F197" i="35"/>
  <c r="F199" i="35"/>
  <c r="F203" i="35"/>
  <c r="F206" i="35"/>
  <c r="F208" i="35"/>
  <c r="F210" i="35"/>
  <c r="F212" i="35"/>
  <c r="F214" i="35"/>
  <c r="F216" i="35"/>
  <c r="F219" i="35"/>
  <c r="F220" i="35"/>
  <c r="F222" i="35"/>
  <c r="F224" i="35"/>
  <c r="F225" i="35"/>
  <c r="F227" i="35"/>
  <c r="F229" i="35"/>
  <c r="F231" i="35"/>
  <c r="F236" i="35"/>
  <c r="F238" i="35"/>
  <c r="F241" i="35"/>
  <c r="F243" i="35"/>
  <c r="F245" i="35"/>
  <c r="F247" i="35"/>
  <c r="F250" i="35"/>
  <c r="F252" i="35"/>
  <c r="F256" i="35"/>
  <c r="F260" i="35"/>
  <c r="F265" i="35"/>
  <c r="F270" i="35"/>
  <c r="F275" i="35"/>
  <c r="F278" i="35"/>
  <c r="F284" i="35"/>
  <c r="F289" i="35"/>
  <c r="F293" i="35"/>
  <c r="F296" i="35"/>
  <c r="F301" i="35"/>
  <c r="F306" i="35"/>
  <c r="F311" i="35"/>
  <c r="F316" i="35"/>
  <c r="F323" i="35"/>
  <c r="F328" i="35"/>
  <c r="F335" i="35"/>
  <c r="F341" i="35"/>
  <c r="F347" i="35"/>
  <c r="F354" i="35"/>
  <c r="F360" i="35"/>
  <c r="F217" i="35"/>
  <c r="F271" i="35"/>
  <c r="F288" i="35"/>
  <c r="F305" i="35"/>
  <c r="F321" i="35"/>
  <c r="F337" i="35"/>
  <c r="F348" i="35"/>
  <c r="F359" i="35"/>
  <c r="F232" i="35"/>
  <c r="F279" i="35"/>
  <c r="F299" i="35"/>
  <c r="F310" i="35"/>
  <c r="F319" i="35"/>
  <c r="F327" i="35"/>
  <c r="F336" i="35"/>
  <c r="F345" i="35"/>
  <c r="F353" i="35"/>
  <c r="F362" i="35"/>
  <c r="F200" i="35"/>
  <c r="F234" i="35"/>
  <c r="F244" i="35"/>
  <c r="F248" i="35"/>
  <c r="F251" i="35"/>
  <c r="F255" i="35"/>
  <c r="F258" i="35"/>
  <c r="F261" i="35"/>
  <c r="F264" i="35"/>
  <c r="F268" i="35"/>
  <c r="F273" i="35"/>
  <c r="F280" i="35"/>
  <c r="F285" i="35"/>
  <c r="F291" i="35"/>
  <c r="F295" i="35"/>
  <c r="F300" i="35"/>
  <c r="F304" i="35"/>
  <c r="F309" i="35"/>
  <c r="F314" i="35"/>
  <c r="F320" i="35"/>
  <c r="F326" i="35"/>
  <c r="F331" i="35"/>
  <c r="F338" i="35"/>
  <c r="F342" i="35"/>
  <c r="F349" i="35"/>
  <c r="F355" i="35"/>
  <c r="F361" i="35"/>
  <c r="D8" i="35"/>
  <c r="D13" i="35"/>
  <c r="D21" i="35"/>
  <c r="D29" i="35"/>
  <c r="D37" i="35"/>
  <c r="D45" i="35"/>
  <c r="D53" i="35"/>
  <c r="D10" i="35"/>
  <c r="D18" i="35"/>
  <c r="D26" i="35"/>
  <c r="D34" i="35"/>
  <c r="D42" i="35"/>
  <c r="D50" i="35"/>
  <c r="D15" i="35"/>
  <c r="D23" i="35"/>
  <c r="D31" i="35"/>
  <c r="D39" i="35"/>
  <c r="D47" i="35"/>
  <c r="D55" i="35"/>
  <c r="D14" i="35"/>
  <c r="D22" i="35"/>
  <c r="D30" i="35"/>
  <c r="D38" i="35"/>
  <c r="D46" i="35"/>
  <c r="D54" i="35"/>
  <c r="D9" i="35"/>
  <c r="D25" i="35"/>
  <c r="D41" i="35"/>
  <c r="D16" i="35"/>
  <c r="D32" i="35"/>
  <c r="D48" i="35"/>
  <c r="D17" i="35"/>
  <c r="D33" i="35"/>
  <c r="D49" i="35"/>
  <c r="D11" i="35"/>
  <c r="D27" i="35"/>
  <c r="D43" i="35"/>
  <c r="D36" i="35"/>
  <c r="D12" i="35"/>
  <c r="D44" i="35"/>
  <c r="D19" i="35"/>
  <c r="D51" i="35"/>
  <c r="D52" i="35"/>
  <c r="D35" i="35"/>
  <c r="D56" i="35"/>
  <c r="D24" i="35"/>
  <c r="D20" i="35"/>
  <c r="D28" i="35"/>
  <c r="D40" i="35"/>
  <c r="F8" i="35"/>
  <c r="F16" i="35"/>
  <c r="F24" i="35"/>
  <c r="F32" i="35"/>
  <c r="F40" i="35"/>
  <c r="F48" i="35"/>
  <c r="F56" i="35"/>
  <c r="F13" i="35"/>
  <c r="F21" i="35"/>
  <c r="F29" i="35"/>
  <c r="F37" i="35"/>
  <c r="F45" i="35"/>
  <c r="F53" i="35"/>
  <c r="F10" i="35"/>
  <c r="F18" i="35"/>
  <c r="F26" i="35"/>
  <c r="F34" i="35"/>
  <c r="F42" i="35"/>
  <c r="F50" i="35"/>
  <c r="F9" i="35"/>
  <c r="F17" i="35"/>
  <c r="F25" i="35"/>
  <c r="F33" i="35"/>
  <c r="F41" i="35"/>
  <c r="F49" i="35"/>
  <c r="F12" i="35"/>
  <c r="F28" i="35"/>
  <c r="F44" i="35"/>
  <c r="F19" i="35"/>
  <c r="F35" i="35"/>
  <c r="F51" i="35"/>
  <c r="F20" i="35"/>
  <c r="F36" i="35"/>
  <c r="F52" i="35"/>
  <c r="F14" i="35"/>
  <c r="F30" i="35"/>
  <c r="F46" i="35"/>
  <c r="F23" i="35"/>
  <c r="F55" i="35"/>
  <c r="F31" i="35"/>
  <c r="F38" i="35"/>
  <c r="F22" i="35"/>
  <c r="F43" i="35"/>
  <c r="F15" i="35"/>
  <c r="F27" i="35"/>
  <c r="F47" i="35"/>
  <c r="F11" i="35"/>
  <c r="F39" i="35"/>
  <c r="F54" i="35"/>
  <c r="J11" i="35"/>
  <c r="J19" i="35"/>
  <c r="J27" i="35"/>
  <c r="J35" i="35"/>
  <c r="J43" i="35"/>
  <c r="J51" i="35"/>
  <c r="J8" i="35"/>
  <c r="J16" i="35"/>
  <c r="J24" i="35"/>
  <c r="J32" i="35"/>
  <c r="J40" i="35"/>
  <c r="J48" i="35"/>
  <c r="J56" i="35"/>
  <c r="J13" i="35"/>
  <c r="J21" i="35"/>
  <c r="J29" i="35"/>
  <c r="J37" i="35"/>
  <c r="J45" i="35"/>
  <c r="J53" i="35"/>
  <c r="J12" i="35"/>
  <c r="J20" i="35"/>
  <c r="J28" i="35"/>
  <c r="J36" i="35"/>
  <c r="J44" i="35"/>
  <c r="J52" i="35"/>
  <c r="J15" i="35"/>
  <c r="J31" i="35"/>
  <c r="J47" i="35"/>
  <c r="J22" i="35"/>
  <c r="J38" i="35"/>
  <c r="J54" i="35"/>
  <c r="J23" i="35"/>
  <c r="J39" i="35"/>
  <c r="J55" i="35"/>
  <c r="J17" i="35"/>
  <c r="J33" i="35"/>
  <c r="J49" i="35"/>
  <c r="J10" i="35"/>
  <c r="J42" i="35"/>
  <c r="J18" i="35"/>
  <c r="J50" i="35"/>
  <c r="J25" i="35"/>
  <c r="J9" i="35"/>
  <c r="J30" i="35"/>
  <c r="J26" i="35"/>
  <c r="J46" i="35"/>
  <c r="J41" i="35"/>
  <c r="J34" i="35"/>
  <c r="J14" i="35"/>
  <c r="L14" i="35"/>
  <c r="L22" i="35"/>
  <c r="L30" i="35"/>
  <c r="L38" i="35"/>
  <c r="L46" i="35"/>
  <c r="L54" i="35"/>
  <c r="L11" i="35"/>
  <c r="L19" i="35"/>
  <c r="L27" i="35"/>
  <c r="L35" i="35"/>
  <c r="L43" i="35"/>
  <c r="L51" i="35"/>
  <c r="L8" i="35"/>
  <c r="L16" i="35"/>
  <c r="L24" i="35"/>
  <c r="L32" i="35"/>
  <c r="L40" i="35"/>
  <c r="L48" i="35"/>
  <c r="L56" i="35"/>
  <c r="L15" i="35"/>
  <c r="L23" i="35"/>
  <c r="L31" i="35"/>
  <c r="L39" i="35"/>
  <c r="L47" i="35"/>
  <c r="L55" i="35"/>
  <c r="L18" i="35"/>
  <c r="L34" i="35"/>
  <c r="L50" i="35"/>
  <c r="L9" i="35"/>
  <c r="L25" i="35"/>
  <c r="L41" i="35"/>
  <c r="L10" i="35"/>
  <c r="L26" i="35"/>
  <c r="L42" i="35"/>
  <c r="L20" i="35"/>
  <c r="L36" i="35"/>
  <c r="L52" i="35"/>
  <c r="L29" i="35"/>
  <c r="L37" i="35"/>
  <c r="L12" i="35"/>
  <c r="L44" i="35"/>
  <c r="L13" i="35"/>
  <c r="L33" i="35"/>
  <c r="L53" i="35"/>
  <c r="L17" i="35"/>
  <c r="L21" i="35"/>
  <c r="L45" i="35"/>
  <c r="L49" i="35"/>
  <c r="L28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4" i="35"/>
  <c r="N55" i="35"/>
  <c r="N56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R9" i="35"/>
  <c r="R17" i="35"/>
  <c r="R25" i="35"/>
  <c r="R33" i="35"/>
  <c r="R41" i="35"/>
  <c r="R49" i="35"/>
  <c r="R14" i="35"/>
  <c r="R22" i="35"/>
  <c r="R30" i="35"/>
  <c r="R38" i="35"/>
  <c r="R46" i="35"/>
  <c r="R54" i="35"/>
  <c r="R11" i="35"/>
  <c r="R19" i="35"/>
  <c r="R27" i="35"/>
  <c r="R35" i="35"/>
  <c r="R43" i="35"/>
  <c r="R51" i="35"/>
  <c r="R8" i="35"/>
  <c r="R10" i="35"/>
  <c r="R18" i="35"/>
  <c r="R26" i="35"/>
  <c r="R34" i="35"/>
  <c r="R42" i="35"/>
  <c r="R50" i="35"/>
  <c r="R21" i="35"/>
  <c r="R37" i="35"/>
  <c r="R53" i="35"/>
  <c r="R12" i="35"/>
  <c r="R28" i="35"/>
  <c r="R44" i="35"/>
  <c r="R13" i="35"/>
  <c r="R29" i="35"/>
  <c r="R45" i="35"/>
  <c r="R23" i="35"/>
  <c r="R39" i="35"/>
  <c r="R55" i="35"/>
  <c r="R16" i="35"/>
  <c r="R48" i="35"/>
  <c r="R24" i="35"/>
  <c r="R56" i="35"/>
  <c r="R31" i="35"/>
  <c r="R20" i="35"/>
  <c r="R40" i="35"/>
  <c r="R15" i="35"/>
  <c r="R36" i="35"/>
  <c r="R32" i="35"/>
  <c r="R52" i="35"/>
  <c r="R47" i="35"/>
  <c r="P7" i="35"/>
  <c r="D7" i="35"/>
  <c r="N7" i="35"/>
  <c r="R7" i="35"/>
  <c r="L7" i="35"/>
  <c r="J7" i="35"/>
  <c r="H7" i="35"/>
  <c r="F7" i="35"/>
  <c r="P364" i="35" l="1"/>
  <c r="D364" i="35"/>
  <c r="J364" i="35"/>
  <c r="R364" i="35"/>
  <c r="N364" i="35"/>
  <c r="L364" i="35"/>
  <c r="H364" i="35"/>
  <c r="F364" i="35"/>
  <c r="J379" i="33" l="1"/>
  <c r="J373" i="33"/>
  <c r="H379" i="33"/>
  <c r="H373" i="33"/>
  <c r="I379" i="33"/>
  <c r="I373" i="33"/>
  <c r="D379" i="33"/>
  <c r="D373" i="33"/>
  <c r="G379" i="33"/>
  <c r="G373" i="33"/>
  <c r="F379" i="33"/>
  <c r="F373" i="33"/>
  <c r="E379" i="33"/>
  <c r="E373" i="33"/>
  <c r="E374" i="33" l="1"/>
  <c r="J374" i="33"/>
  <c r="H374" i="33"/>
  <c r="I374" i="33"/>
  <c r="D374" i="33"/>
  <c r="G374" i="33"/>
  <c r="F374" i="33"/>
  <c r="F375" i="33" s="1"/>
  <c r="E375" i="33" l="1"/>
  <c r="J375" i="33"/>
  <c r="J376" i="33" s="1"/>
  <c r="H375" i="33"/>
  <c r="I375" i="33"/>
  <c r="D375" i="33"/>
  <c r="D376" i="33" s="1"/>
  <c r="G375" i="33"/>
  <c r="F376" i="33"/>
  <c r="F377" i="33" s="1"/>
  <c r="E376" i="33" l="1"/>
  <c r="J377" i="33"/>
  <c r="H376" i="33"/>
  <c r="I376" i="33"/>
  <c r="D377" i="33"/>
  <c r="D378" i="33" s="1"/>
  <c r="D380" i="33" s="1"/>
  <c r="G376" i="33"/>
  <c r="F378" i="33"/>
  <c r="F380" i="33" s="1"/>
  <c r="E377" i="33" l="1"/>
  <c r="E378" i="33" s="1"/>
  <c r="E380" i="33" s="1"/>
  <c r="J378" i="33"/>
  <c r="J380" i="33" s="1"/>
  <c r="H377" i="33"/>
  <c r="H378" i="33" s="1"/>
  <c r="H380" i="33" s="1"/>
  <c r="I377" i="33"/>
  <c r="I378" i="33" s="1"/>
  <c r="I380" i="33" s="1"/>
  <c r="G377" i="33"/>
  <c r="G378" i="33" s="1"/>
  <c r="G380" i="33" s="1"/>
</calcChain>
</file>

<file path=xl/sharedStrings.xml><?xml version="1.0" encoding="utf-8"?>
<sst xmlns="http://schemas.openxmlformats.org/spreadsheetml/2006/main" count="793" uniqueCount="398">
  <si>
    <t>Knr.</t>
  </si>
  <si>
    <t>Kommune</t>
  </si>
  <si>
    <t>HALDEN</t>
  </si>
  <si>
    <t>SARPSBORG</t>
  </si>
  <si>
    <t>FREDRIKSTAD</t>
  </si>
  <si>
    <t>HVALER</t>
  </si>
  <si>
    <t>AREMARK</t>
  </si>
  <si>
    <t>MARKER</t>
  </si>
  <si>
    <t>SKIPTVEDT</t>
  </si>
  <si>
    <t>RAKKESTAD</t>
  </si>
  <si>
    <t>RÅDE</t>
  </si>
  <si>
    <t>VÅLER</t>
  </si>
  <si>
    <t>VESTBY</t>
  </si>
  <si>
    <t>ÅS</t>
  </si>
  <si>
    <t>FROGN</t>
  </si>
  <si>
    <t>NESODDEN</t>
  </si>
  <si>
    <t>BÆRUM</t>
  </si>
  <si>
    <t>RÆLINGEN</t>
  </si>
  <si>
    <t>ENEBAKK</t>
  </si>
  <si>
    <t>LØRENSKOG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</si>
  <si>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</si>
  <si>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</si>
  <si>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</si>
  <si>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</si>
  <si>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</si>
  <si>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</si>
  <si>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</si>
  <si>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</si>
  <si>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</si>
  <si>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</si>
  <si>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</si>
  <si>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</si>
  <si>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</si>
  <si>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</si>
  <si>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</si>
  <si>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</si>
  <si>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</si>
  <si>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</si>
  <si>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</si>
  <si>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</si>
  <si>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</si>
  <si>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</si>
  <si>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</si>
  <si>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</si>
  <si>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</si>
  <si>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</si>
  <si>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</si>
  <si>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</si>
  <si>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</si>
  <si>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</si>
  <si>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</si>
  <si>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</si>
  <si>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</si>
  <si>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</si>
  <si>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</si>
  <si>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</si>
  <si>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</si>
  <si>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</si>
  <si>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</si>
  <si>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</si>
  <si>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</si>
  <si>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</si>
  <si>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</si>
  <si>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</si>
  <si>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</si>
  <si>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</si>
  <si>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</si>
  <si>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</si>
  <si>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</si>
  <si>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</si>
  <si>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</si>
  <si>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</si>
  <si>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</si>
  <si>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</si>
  <si>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</si>
  <si>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</si>
  <si>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</si>
  <si>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</si>
  <si>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</si>
  <si>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</si>
  <si>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</si>
  <si>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</si>
  <si>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</si>
  <si>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</si>
  <si>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</si>
  <si>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</si>
  <si>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</si>
  <si>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</si>
  <si>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</si>
  <si>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</si>
  <si>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</si>
  <si>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HORTEN</t>
  </si>
  <si>
    <t>SANDE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</si>
  <si>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</si>
  <si>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</si>
  <si>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</si>
  <si>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</si>
  <si>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</si>
  <si>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</si>
  <si>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</si>
  <si>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</si>
  <si>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</si>
  <si>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</si>
  <si>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</si>
  <si>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</si>
  <si>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</si>
  <si>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</si>
  <si>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</si>
  <si>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</si>
  <si>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</si>
  <si>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</si>
  <si>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</si>
  <si>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</si>
  <si>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</si>
  <si>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TVEDESTRAND</t>
  </si>
  <si>
    <t>FROLAND</t>
  </si>
  <si>
    <t>LILLESAND</t>
  </si>
  <si>
    <t>BIRKENES</t>
  </si>
  <si>
    <t>ÅMLI</t>
  </si>
  <si>
    <t>IVELAND</t>
  </si>
  <si>
    <t>BYGLAND</t>
  </si>
  <si>
    <t>VALLE</t>
  </si>
  <si>
    <t>BYKLE</t>
  </si>
  <si>
    <t>FARSUND</t>
  </si>
  <si>
    <t>FLEKKEFJORD</t>
  </si>
  <si>
    <t>VENNESLA</t>
  </si>
  <si>
    <t>ÅSERAL</t>
  </si>
  <si>
    <t>HÆGEBOSTAD</t>
  </si>
  <si>
    <t>KVINESDAL</t>
  </si>
  <si>
    <t>SIRDAL</t>
  </si>
  <si>
    <t>EIGERSUND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</si>
  <si>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</si>
  <si>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</si>
  <si>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</si>
  <si>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</si>
  <si>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</si>
  <si>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</si>
  <si>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</si>
  <si>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</si>
  <si>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</si>
  <si>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</si>
  <si>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</si>
  <si>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</si>
  <si>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</si>
  <si>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</si>
  <si>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</si>
  <si>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</si>
  <si>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</si>
  <si>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</si>
  <si>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</si>
  <si>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</si>
  <si>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</si>
  <si>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</si>
  <si>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</si>
  <si>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</si>
  <si>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</si>
  <si>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</si>
  <si>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</si>
  <si>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</si>
  <si>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</si>
  <si>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EIDFJORD</t>
  </si>
  <si>
    <t>ULVIK</t>
  </si>
  <si>
    <t>KVAM</t>
  </si>
  <si>
    <t>SAMNANGER</t>
  </si>
  <si>
    <t>AUSTEVOLL</t>
  </si>
  <si>
    <t>ASKØY</t>
  </si>
  <si>
    <t>VAKSDAL</t>
  </si>
  <si>
    <t>MODALEN</t>
  </si>
  <si>
    <t>OSTERØY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</si>
  <si>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</si>
  <si>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</si>
  <si>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</si>
  <si>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</si>
  <si>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</si>
  <si>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</si>
  <si>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</si>
  <si>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</si>
  <si>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AURLAND</t>
  </si>
  <si>
    <t>LÆRDAL</t>
  </si>
  <si>
    <t>ÅRDAL</t>
  </si>
  <si>
    <t>LUSTER</t>
  </si>
  <si>
    <t>ASKVOLL</t>
  </si>
  <si>
    <t>FJALER</t>
  </si>
  <si>
    <t>BREMANGER</t>
  </si>
  <si>
    <t>GLOPPEN</t>
  </si>
  <si>
    <t>STRYN</t>
  </si>
  <si>
    <t>KRISTIANSUND</t>
  </si>
  <si>
    <t>VANYLVEN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</si>
  <si>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</si>
  <si>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</si>
  <si>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</si>
  <si>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</si>
  <si>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</si>
  <si>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</si>
  <si>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</si>
  <si>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</si>
  <si>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</si>
  <si>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</si>
  <si>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</si>
  <si>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</si>
  <si>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</si>
  <si>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</si>
  <si>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</si>
  <si>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</si>
  <si>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RINDAL</t>
  </si>
  <si>
    <t>SMØLA</t>
  </si>
  <si>
    <t>AURE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</si>
  <si>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</si>
  <si>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</si>
  <si>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</si>
  <si>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</si>
  <si>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</si>
  <si>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</si>
  <si>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</si>
  <si>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</si>
  <si>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</si>
  <si>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</si>
  <si>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</si>
  <si>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</si>
  <si>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</si>
  <si>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</si>
  <si>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</si>
  <si>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</si>
  <si>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</si>
  <si>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</si>
  <si>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INDERØY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</si>
  <si>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</si>
  <si>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</si>
  <si>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</si>
  <si>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</si>
  <si>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</si>
  <si>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</si>
  <si>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</si>
  <si>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</si>
  <si>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</si>
  <si>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BODØ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</si>
  <si>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</si>
  <si>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</si>
  <si>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</si>
  <si>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</si>
  <si>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</si>
  <si>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</si>
  <si>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</si>
  <si>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</si>
  <si>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</si>
  <si>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</si>
  <si>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</si>
  <si>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</si>
  <si>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</si>
  <si>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</si>
  <si>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</si>
  <si>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</si>
  <si>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</si>
  <si>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</si>
  <si>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</si>
  <si>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</si>
  <si>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</si>
  <si>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</si>
  <si>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</si>
  <si>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</si>
  <si>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</si>
  <si>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</si>
  <si>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</si>
  <si>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</si>
  <si>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</si>
  <si>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</si>
  <si>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</si>
  <si>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</si>
  <si>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</si>
  <si>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</si>
  <si>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</si>
  <si>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</si>
  <si>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HARSTAD</t>
  </si>
  <si>
    <t>TROMSØ</t>
  </si>
  <si>
    <t>KVÆFJORD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</si>
  <si>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</si>
  <si>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</si>
  <si>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</si>
  <si>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</si>
  <si>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</si>
  <si>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</si>
  <si>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</si>
  <si>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</si>
  <si>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</si>
  <si>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</si>
  <si>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</si>
  <si>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</si>
  <si>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</si>
  <si>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</si>
  <si>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</si>
  <si>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</si>
  <si>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</si>
  <si>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</si>
  <si>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KAUTOKEINO</t>
  </si>
  <si>
    <t>ALTA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</si>
  <si>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</si>
  <si>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</si>
  <si>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</si>
  <si>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</si>
  <si>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</si>
  <si>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</si>
  <si>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</si>
  <si>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</si>
  <si>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</si>
  <si>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</si>
  <si>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</si>
  <si>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</si>
  <si>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</si>
  <si>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Grunnskole</t>
  </si>
  <si>
    <t>Helse</t>
  </si>
  <si>
    <t>Barnevern</t>
  </si>
  <si>
    <t>Barnehage</t>
  </si>
  <si>
    <t>Pleie og omsorg</t>
  </si>
  <si>
    <t>Bef. andel</t>
  </si>
  <si>
    <t>Indeks</t>
  </si>
  <si>
    <t>(promille)</t>
  </si>
  <si>
    <t>Hele landet</t>
  </si>
  <si>
    <t>Antall &lt; 0,5</t>
  </si>
  <si>
    <t>Antall 0,5 - 0,7</t>
  </si>
  <si>
    <t>Antall 0,7 - 0,9</t>
  </si>
  <si>
    <t>Antall 0,9 - 1,1</t>
  </si>
  <si>
    <t>Antall 1,1 - 1,3</t>
  </si>
  <si>
    <t>Antall 1,3 - 1,5</t>
  </si>
  <si>
    <t>Antall &gt; 1,5</t>
  </si>
  <si>
    <t>(1000 kroner)</t>
  </si>
  <si>
    <t>Beløp som skal fordeles</t>
  </si>
  <si>
    <t>Delkostnadsnøkkel</t>
  </si>
  <si>
    <t>grunnskole</t>
  </si>
  <si>
    <t>barnehage</t>
  </si>
  <si>
    <t>pleie og omsorg</t>
  </si>
  <si>
    <t>Sosialtjeneste</t>
  </si>
  <si>
    <t>kommunehelse</t>
  </si>
  <si>
    <t>sosialtjeneste</t>
  </si>
  <si>
    <t>barnevern</t>
  </si>
  <si>
    <t>Nasjonalt beløp som skal fordeles</t>
  </si>
  <si>
    <t>Kommunehelse</t>
  </si>
  <si>
    <t>Hovedkostnadsnøkkel</t>
  </si>
  <si>
    <t>Kommunens andel av fordelt beløp</t>
  </si>
  <si>
    <t>Delkostnadsindeks</t>
  </si>
  <si>
    <t>Legg inn kommunenummer og nasjonalt beløp som skal fordeles i de gule feltene</t>
  </si>
  <si>
    <t>Kommunenummer</t>
  </si>
  <si>
    <t>SANDEFJORD (fra 1.1.2017)</t>
  </si>
  <si>
    <t>LARVIK (fra 1.1.2018)</t>
  </si>
  <si>
    <t>FÆRDER (fra 1.1.2018)</t>
  </si>
  <si>
    <t>VEGÅRSHEI</t>
  </si>
  <si>
    <t>EVJE OG HORNNES</t>
  </si>
  <si>
    <t>INDRE FOSEN</t>
  </si>
  <si>
    <t>Delkostnadsvekter</t>
  </si>
  <si>
    <t>SANDNES (FRA 1.1.2020)</t>
  </si>
  <si>
    <t>MOLDE (FRA 1.1.2020)</t>
  </si>
  <si>
    <t>ÅLESUND (FRA 1.1.2020)</t>
  </si>
  <si>
    <t>VOLDA (FRA 1.1.2020)</t>
  </si>
  <si>
    <t>FJORD (FRA 1.1.2020)</t>
  </si>
  <si>
    <t>HUSTADVIKA (FRA 1.1.2020)</t>
  </si>
  <si>
    <t>NARVIK (FRA 1.1.2020)</t>
  </si>
  <si>
    <t>HAMARØY (FRA 1.1.2020)</t>
  </si>
  <si>
    <t>MOSS (FRA 1.1.2020)</t>
  </si>
  <si>
    <t>DRAMMEN (FRA 1.1.2020)</t>
  </si>
  <si>
    <t>INDRE ØSTFOLD (FRA 1.1.2020)</t>
  </si>
  <si>
    <t>NORDRE FOLLO (FRA 1.1.2020)</t>
  </si>
  <si>
    <t>ASKER (FRA 1.1.2020)</t>
  </si>
  <si>
    <t>AURSKOG HØLAND (FRA 1.1.2020)</t>
  </si>
  <si>
    <t>LILLESTRØM (FRA 1.1.2020)</t>
  </si>
  <si>
    <t>HOLMESTRAND (FRA 1.1.2020)</t>
  </si>
  <si>
    <t>TØNSBERG (FRA 1.1.2020)</t>
  </si>
  <si>
    <t>MIDT-TELEMARK (FRA 1.1.2020)</t>
  </si>
  <si>
    <t>KRISTIANSAND (FRA 1.1.2020)</t>
  </si>
  <si>
    <t>LINDESNES (FRA 1.1.2020)</t>
  </si>
  <si>
    <t>LYNGDAL (FRA 1.1.2020)</t>
  </si>
  <si>
    <t>KINN (FRA 1.1.2020)</t>
  </si>
  <si>
    <t>ULLENSVANG (FRA 1.1.2020)</t>
  </si>
  <si>
    <t>VOSS (FRA 1.1.2020)</t>
  </si>
  <si>
    <t>BJØRNAFJORDEN (FRA 1.1.2020)</t>
  </si>
  <si>
    <t>ØYGARDEN (FRA 1.1.2020)</t>
  </si>
  <si>
    <t>ALVER (FRA 1.1.2020)</t>
  </si>
  <si>
    <t>SOGNDAL (FRA 1.1.2020)</t>
  </si>
  <si>
    <t>SUNNFJORD (FRA 1.1.2020)</t>
  </si>
  <si>
    <t>STAD (FRA 1.1.2020)</t>
  </si>
  <si>
    <t>STEINKJER (FRA 1.1.2020)</t>
  </si>
  <si>
    <t>NAMSOS (FRA 1.1.2020)</t>
  </si>
  <si>
    <t>HEIM (FRA 1.1.2020)</t>
  </si>
  <si>
    <t>HITRA (FRA 1.1.2020)</t>
  </si>
  <si>
    <t>ØRLAND (FRA 1.1.2020)</t>
  </si>
  <si>
    <t>ÅFJORD (FRA 1.1.2020)</t>
  </si>
  <si>
    <t>ORKLAND (FRA 1.1.2020)</t>
  </si>
  <si>
    <t>NÆRØYSUND (FRA 1.1.2020)</t>
  </si>
  <si>
    <t>HAMMERFEST (FRA 1.1.2020)</t>
  </si>
  <si>
    <t>TJELDSUND (FRA 1.1.2020)</t>
  </si>
  <si>
    <t>SENJA (FRA 1.1.2020)</t>
  </si>
  <si>
    <t>NESBYEN</t>
  </si>
  <si>
    <t>Delkostnadsnøkler - indekser - inntektssystemet 2024</t>
  </si>
  <si>
    <t>ÅLESUND (FRA 1.1.2024)</t>
  </si>
  <si>
    <t>HARAM (FRA 1.1.2024)</t>
  </si>
  <si>
    <t>SKIPTVET</t>
  </si>
  <si>
    <t>Regneark for å beregne kommunens andel av bevilgninger og uttrekk etter delkostnadsnøkkel 2024</t>
  </si>
  <si>
    <t>Adm. og landbruk</t>
  </si>
  <si>
    <t>per 1.7.2024</t>
  </si>
  <si>
    <t>adm. og landbruk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</si>
</sst>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 * #,##0_ ;_ * \-#,##0_ ;_ * &quot;-&quot;??_ ;_ @_ "/>
    <numFmt numFmtId="166" formatCode="0000"/>
    <numFmt numFmtId="167" formatCode="0.0000"/>
    <numFmt numFmtId="168" formatCode="_ * #,##0.0000_ ;_ * \-#,##0.0000_ ;_ * &quot;-&quot;??_ ;_ @_ "/>
    <numFmt numFmtId="169" formatCode="#,##0_ ;\-#,##0_ ;&quot;-&quot;??_ ;_ @_ "/>
    <numFmt numFmtId="170" formatCode="#,##0.0000_ ;\-#,##0.0000_ ;&quot;-&quot;??_ ;_ @_ "/>
    <numFmt numFmtId="171" formatCode="0.0\ %"/>
    <numFmt numFmtId="172" formatCode="#,##0.0000000000000000000"/>
    <numFmt numFmtId="173" formatCode="_ * #,##0.0000_ ;_ * \-#,##0.0000_ ;_ * &quot;-&quot;????_ ;_ @_ "/>
    <numFmt numFmtId="174" formatCode="0.000000000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ms Rmn"/>
    </font>
    <font>
      <b/>
      <sz val="11"/>
      <color indexed="10"/>
      <name val="Calibri"/>
      <family val="2"/>
    </font>
    <font>
      <i/>
      <sz val="10"/>
      <color indexed="8"/>
      <name val="DepCentury Old Style"/>
      <family val="1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NumberFormat="0" applyAlignment="0">
      <alignment horizontal="left"/>
    </xf>
    <xf numFmtId="164" fontId="6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3" fontId="5" fillId="0" borderId="0" xfId="0" applyNumberFormat="1" applyFont="1"/>
    <xf numFmtId="166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0" fillId="8" borderId="2" xfId="0" applyNumberFormat="1" applyFont="1" applyFill="1" applyBorder="1" applyAlignment="1">
      <alignment horizontal="center"/>
    </xf>
    <xf numFmtId="165" fontId="0" fillId="0" borderId="0" xfId="1" applyNumberFormat="1" applyFont="1"/>
    <xf numFmtId="168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0" fontId="0" fillId="0" borderId="3" xfId="0" applyBorder="1"/>
    <xf numFmtId="167" fontId="0" fillId="0" borderId="3" xfId="0" applyNumberFormat="1" applyBorder="1"/>
    <xf numFmtId="168" fontId="0" fillId="0" borderId="3" xfId="1" applyNumberFormat="1" applyFont="1" applyBorder="1"/>
    <xf numFmtId="168" fontId="0" fillId="0" borderId="3" xfId="0" applyNumberFormat="1" applyBorder="1"/>
    <xf numFmtId="3" fontId="0" fillId="0" borderId="0" xfId="0" applyNumberFormat="1"/>
    <xf numFmtId="3" fontId="0" fillId="0" borderId="2" xfId="0" applyNumberFormat="1" applyBorder="1"/>
    <xf numFmtId="0" fontId="4" fillId="0" borderId="0" xfId="0" applyFont="1"/>
    <xf numFmtId="3" fontId="0" fillId="0" borderId="3" xfId="0" applyNumberFormat="1" applyBorder="1"/>
    <xf numFmtId="0" fontId="0" fillId="9" borderId="0" xfId="0" applyFill="1"/>
    <xf numFmtId="3" fontId="11" fillId="10" borderId="0" xfId="0" applyNumberFormat="1" applyFont="1" applyFill="1" applyAlignment="1">
      <alignment horizontal="left"/>
    </xf>
    <xf numFmtId="0" fontId="12" fillId="11" borderId="0" xfId="0" applyFont="1" applyFill="1"/>
    <xf numFmtId="0" fontId="12" fillId="0" borderId="0" xfId="0" applyFont="1"/>
    <xf numFmtId="0" fontId="12" fillId="12" borderId="0" xfId="0" applyFont="1" applyFill="1"/>
    <xf numFmtId="0" fontId="11" fillId="9" borderId="0" xfId="0" applyFont="1" applyFill="1" applyAlignment="1" applyProtection="1">
      <alignment horizontal="center"/>
      <protection locked="0"/>
    </xf>
    <xf numFmtId="0" fontId="11" fillId="0" borderId="2" xfId="0" applyFont="1" applyBorder="1"/>
    <xf numFmtId="3" fontId="11" fillId="0" borderId="2" xfId="0" applyNumberFormat="1" applyFont="1" applyBorder="1"/>
    <xf numFmtId="0" fontId="0" fillId="0" borderId="2" xfId="0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9" fontId="12" fillId="11" borderId="0" xfId="0" applyNumberFormat="1" applyFont="1" applyFill="1" applyAlignment="1">
      <alignment horizontal="center"/>
    </xf>
    <xf numFmtId="169" fontId="12" fillId="0" borderId="0" xfId="0" applyNumberFormat="1" applyFont="1" applyAlignment="1">
      <alignment horizontal="center"/>
    </xf>
    <xf numFmtId="169" fontId="12" fillId="12" borderId="0" xfId="0" applyNumberFormat="1" applyFont="1" applyFill="1" applyAlignment="1">
      <alignment horizontal="center"/>
    </xf>
    <xf numFmtId="170" fontId="12" fillId="11" borderId="0" xfId="0" applyNumberFormat="1" applyFont="1" applyFill="1" applyAlignment="1">
      <alignment horizontal="center"/>
    </xf>
    <xf numFmtId="170" fontId="12" fillId="0" borderId="0" xfId="0" applyNumberFormat="1" applyFont="1" applyAlignment="1">
      <alignment horizontal="center"/>
    </xf>
    <xf numFmtId="170" fontId="12" fillId="12" borderId="0" xfId="0" applyNumberFormat="1" applyFont="1" applyFill="1" applyAlignment="1">
      <alignment horizontal="center"/>
    </xf>
    <xf numFmtId="3" fontId="12" fillId="9" borderId="0" xfId="0" applyNumberFormat="1" applyFont="1" applyFill="1" applyAlignment="1" applyProtection="1">
      <alignment horizontal="center"/>
      <protection locked="0"/>
    </xf>
    <xf numFmtId="167" fontId="4" fillId="0" borderId="0" xfId="0" applyNumberFormat="1" applyFont="1"/>
    <xf numFmtId="0" fontId="14" fillId="0" borderId="0" xfId="0" applyFont="1"/>
    <xf numFmtId="0" fontId="4" fillId="2" borderId="0" xfId="0" applyFont="1" applyFill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171" fontId="0" fillId="0" borderId="0" xfId="1" applyNumberFormat="1" applyFont="1"/>
    <xf numFmtId="3" fontId="4" fillId="0" borderId="0" xfId="0" applyNumberFormat="1" applyFont="1"/>
    <xf numFmtId="170" fontId="0" fillId="0" borderId="0" xfId="0" applyNumberFormat="1" applyAlignment="1">
      <alignment horizontal="center"/>
    </xf>
    <xf numFmtId="172" fontId="0" fillId="0" borderId="0" xfId="0" applyNumberFormat="1"/>
    <xf numFmtId="173" fontId="0" fillId="0" borderId="0" xfId="0" applyNumberFormat="1" applyAlignment="1">
      <alignment horizontal="center"/>
    </xf>
    <xf numFmtId="174" fontId="0" fillId="0" borderId="0" xfId="0" applyNumberFormat="1"/>
    <xf numFmtId="3" fontId="0" fillId="9" borderId="0" xfId="0" applyNumberFormat="1" applyFill="1"/>
    <xf numFmtId="0" fontId="13" fillId="1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">
    <cellStyle name="Komma" xfId="1" builtinId="3"/>
    <cellStyle name="Komma 2" xfId="5" xr:uid="{00000000-0005-0000-0000-000001000000}"/>
    <cellStyle name="Komma 3" xfId="8" xr:uid="{00000000-0005-0000-0000-000002000000}"/>
    <cellStyle name="Normal" xfId="0" builtinId="0"/>
    <cellStyle name="Normal 2" xfId="2" xr:uid="{00000000-0005-0000-0000-000004000000}"/>
    <cellStyle name="Normal 2 2" xfId="6" xr:uid="{00000000-0005-0000-0000-000005000000}"/>
    <cellStyle name="Normal 2 2 2" xfId="9" xr:uid="{00000000-0005-0000-0000-000006000000}"/>
    <cellStyle name="Normal 3" xfId="3" xr:uid="{00000000-0005-0000-0000-000007000000}"/>
    <cellStyle name="Normal 4" xfId="7" xr:uid="{00000000-0005-0000-0000-000008000000}"/>
    <cellStyle name="times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showGridLines="0" tabSelected="1" topLeftCell="A4" zoomScale="70" zoomScaleNormal="70" workbookViewId="0">
      <selection activeCell="C13" sqref="C13"/>
    </sheetView>
  </sheetViews>
  <sheetFormatPr baseColWidth="10" defaultColWidth="11.453125" defaultRowHeight="12.5"/>
  <cols>
    <col min="2" max="2" width="30.6328125" customWidth="1"/>
    <col min="3" max="3" width="46" style="18" customWidth="1"/>
    <col min="4" max="4" width="5.6328125" customWidth="1"/>
    <col min="5" max="5" width="47.453125" style="18" customWidth="1"/>
    <col min="6" max="6" width="5.6328125" customWidth="1"/>
    <col min="7" max="7" width="48.36328125" customWidth="1"/>
  </cols>
  <sheetData>
    <row r="1" spans="1:8" ht="7.5" customHeight="1"/>
    <row r="2" spans="1:8" ht="20">
      <c r="A2" s="51" t="s">
        <v>394</v>
      </c>
    </row>
    <row r="3" spans="1:8" ht="8.25" customHeight="1">
      <c r="A3" s="51"/>
    </row>
    <row r="4" spans="1:8" ht="22.5" customHeight="1">
      <c r="A4" s="51" t="s">
        <v>339</v>
      </c>
    </row>
    <row r="7" spans="1:8" ht="20">
      <c r="B7" s="29" t="s">
        <v>340</v>
      </c>
    </row>
    <row r="8" spans="1:8" ht="20">
      <c r="B8" s="27">
        <v>5055</v>
      </c>
      <c r="C8" s="23" t="str">
        <f>IF($B$8&gt;0,VLOOKUP('Fordeling etter delkostn.nøkkel'!B8,'Delkostnadsindekser 2025'!A7:K363,2,FALSE),"")</f>
        <v>HEIM (FRA 1.1.2020)</v>
      </c>
    </row>
    <row r="11" spans="1:8" ht="20">
      <c r="B11" s="28" t="s">
        <v>326</v>
      </c>
      <c r="C11" s="29" t="s">
        <v>334</v>
      </c>
      <c r="D11" s="30"/>
      <c r="E11" s="29" t="s">
        <v>337</v>
      </c>
      <c r="F11" s="30"/>
      <c r="G11" s="41" t="s">
        <v>338</v>
      </c>
    </row>
    <row r="13" spans="1:8" ht="17.5">
      <c r="B13" s="24" t="s">
        <v>312</v>
      </c>
      <c r="C13" s="49"/>
      <c r="E13" s="43">
        <f>IF($B$8&gt;0,+C13*G13*(VLOOKUP(B$8,'Delkostnadsindekser 2025'!$A$7:$K$363,11)/1000),0)</f>
        <v>0</v>
      </c>
      <c r="F13" s="7"/>
      <c r="G13" s="46">
        <f>IF($B$8&gt;0,VLOOKUP(B$8,'Delkostnadsindekser 2025'!$A$7:$K$363,4,FALSE),0)</f>
        <v>1.2238188694086569</v>
      </c>
      <c r="H13" s="20"/>
    </row>
    <row r="14" spans="1:8" ht="17.5">
      <c r="B14" s="25"/>
      <c r="C14" s="42"/>
      <c r="E14" s="44"/>
      <c r="F14" s="7"/>
      <c r="G14" s="47"/>
    </row>
    <row r="15" spans="1:8" ht="17.5">
      <c r="B15" s="26" t="s">
        <v>308</v>
      </c>
      <c r="C15" s="49"/>
      <c r="E15" s="45">
        <f>IF($B$8&gt;0,+C15*G15*(VLOOKUP(B$8,'Delkostnadsindekser 2025'!$A$7:$K$363,11)/1000),0)</f>
        <v>0</v>
      </c>
      <c r="F15" s="7"/>
      <c r="G15" s="48">
        <f>IF($B$8&gt;0,VLOOKUP(B$8,'Delkostnadsindekser 2025'!$A$7:$K$363,5,FALSE),0)</f>
        <v>1.1374705671617913</v>
      </c>
      <c r="H15" s="50"/>
    </row>
    <row r="16" spans="1:8" ht="17.5">
      <c r="B16" s="25"/>
      <c r="C16" s="42"/>
      <c r="E16" s="44"/>
      <c r="F16" s="7"/>
      <c r="G16" s="47"/>
      <c r="H16" s="11"/>
    </row>
    <row r="17" spans="2:8" ht="17.5">
      <c r="B17" s="24" t="s">
        <v>311</v>
      </c>
      <c r="C17" s="49"/>
      <c r="E17" s="43">
        <f>IF($B$8&gt;0,+C17*G17*(VLOOKUP(B$8,'Delkostnadsindekser 2025'!$A$7:$K$363,11)/1000),0)</f>
        <v>0</v>
      </c>
      <c r="F17" s="7"/>
      <c r="G17" s="46">
        <f>IF($B$8&gt;0,VLOOKUP(B$8,'Delkostnadsindekser 2025'!$A$7:$K$363,6,FALSE),0)</f>
        <v>0.85678111580664529</v>
      </c>
      <c r="H17" s="50"/>
    </row>
    <row r="18" spans="2:8" ht="17.5">
      <c r="B18" s="25"/>
      <c r="C18" s="42"/>
      <c r="E18" s="44"/>
      <c r="F18" s="7"/>
      <c r="G18" s="47"/>
      <c r="H18" s="11"/>
    </row>
    <row r="19" spans="2:8" ht="17.5">
      <c r="B19" s="26" t="s">
        <v>395</v>
      </c>
      <c r="C19" s="49"/>
      <c r="E19" s="45">
        <f>IF($B$8&gt;0,+C19*G19*(VLOOKUP(B$8,'Delkostnadsindekser 2025'!$A$7:$K$363,11)/1000),0)</f>
        <v>0</v>
      </c>
      <c r="F19" s="7"/>
      <c r="G19" s="48">
        <f>IF($B$8&gt;0,VLOOKUP(B$8,'Delkostnadsindekser 2025'!$A$7:$K$363,7,FALSE),0)</f>
        <v>1.2507464565480795</v>
      </c>
      <c r="H19" s="50"/>
    </row>
    <row r="20" spans="2:8" ht="17.5">
      <c r="B20" s="25"/>
      <c r="C20" s="42"/>
      <c r="E20" s="44"/>
      <c r="F20" s="7"/>
      <c r="G20" s="47"/>
      <c r="H20" s="11"/>
    </row>
    <row r="21" spans="2:8" ht="17.5">
      <c r="B21" s="24" t="s">
        <v>330</v>
      </c>
      <c r="C21" s="49"/>
      <c r="E21" s="43">
        <f>IF($B$8&gt;0,+C21*G21*(VLOOKUP(B$8,'Delkostnadsindekser 2025'!$A$7:$K$363,11)/1000),0)</f>
        <v>0</v>
      </c>
      <c r="F21" s="7"/>
      <c r="G21" s="46">
        <f>IF($B$8&gt;0,VLOOKUP(B$8,'Delkostnadsindekser 2025'!$A$7:$K$363,8,FALSE),0)</f>
        <v>0.65565366771650924</v>
      </c>
      <c r="H21" s="50"/>
    </row>
    <row r="22" spans="2:8" ht="17.5">
      <c r="B22" s="25"/>
      <c r="C22" s="42"/>
      <c r="E22" s="44"/>
      <c r="F22" s="7"/>
      <c r="G22" s="47"/>
      <c r="H22" s="11"/>
    </row>
    <row r="23" spans="2:8" ht="17.5">
      <c r="B23" s="26" t="s">
        <v>335</v>
      </c>
      <c r="C23" s="49"/>
      <c r="E23" s="45">
        <f>IF($B$8&gt;0,+C23*G23*(VLOOKUP(B$8,'Delkostnadsindekser 2025'!$A$7:$K$363,11)/1000),0)</f>
        <v>0</v>
      </c>
      <c r="F23" s="7"/>
      <c r="G23" s="48">
        <f>IF($B$8&gt;0,VLOOKUP(B$8,'Delkostnadsindekser 2025'!$A$7:$K$363,9,FALSE),0)</f>
        <v>1.2767041933400922</v>
      </c>
      <c r="H23" s="50"/>
    </row>
    <row r="24" spans="2:8" ht="17.5">
      <c r="B24" s="25"/>
      <c r="C24" s="42"/>
      <c r="E24" s="44"/>
      <c r="F24" s="7"/>
      <c r="G24" s="47"/>
      <c r="H24" s="11"/>
    </row>
    <row r="25" spans="2:8" ht="17.5">
      <c r="B25" s="24" t="s">
        <v>310</v>
      </c>
      <c r="C25" s="49"/>
      <c r="E25" s="43">
        <f>IF($B$8&gt;0,+C25*G25*(VLOOKUP(B$8,'Delkostnadsindekser 2025'!$A$7:$K$363,11)/1000),0)</f>
        <v>0</v>
      </c>
      <c r="F25" s="7"/>
      <c r="G25" s="46">
        <f>IF($B$8&gt;0,VLOOKUP(B$8,'Delkostnadsindekser 2025'!$A$7:$K$363,10,FALSE),0)</f>
        <v>0.88639645918996957</v>
      </c>
      <c r="H25" s="11"/>
    </row>
    <row r="26" spans="2:8" ht="17.5">
      <c r="B26" s="25"/>
      <c r="C26" s="42"/>
      <c r="E26" s="44"/>
      <c r="F26" s="7"/>
      <c r="G26" s="47"/>
      <c r="H26" s="11"/>
    </row>
    <row r="27" spans="2:8" ht="17.5">
      <c r="B27" s="26" t="s">
        <v>336</v>
      </c>
      <c r="C27" s="49"/>
      <c r="E27" s="45">
        <f>IF($B$8&gt;0,+C27*G27*(VLOOKUP(B$8,'Delkostnadsindekser 2025'!$A$7:$K$363,11)/1000),0)</f>
        <v>0</v>
      </c>
      <c r="F27" s="7"/>
      <c r="G27" s="48">
        <f>IF($B$8&gt;0,VLOOKUP(B$8,'Delkostnadsindekser 2025'!$A$7:$K$363,3,FALSE),0)</f>
        <v>1.09790096</v>
      </c>
      <c r="H27" s="50"/>
    </row>
    <row r="31" spans="2:8" ht="21" customHeight="1">
      <c r="E31" s="56"/>
      <c r="G31" s="57"/>
    </row>
    <row r="33" spans="5:5">
      <c r="E33" s="58"/>
    </row>
  </sheetData>
  <sheetProtection sheet="1" objects="1" scenarios="1" selectLockedCells="1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0"/>
  <sheetViews>
    <sheetView workbookViewId="0">
      <pane ySplit="5" topLeftCell="A6" activePane="bottomLeft" state="frozen"/>
      <selection pane="bottomLeft"/>
    </sheetView>
  </sheetViews>
  <sheetFormatPr baseColWidth="10" defaultRowHeight="12.5"/>
  <cols>
    <col min="1" max="1" width="5.453125" customWidth="1"/>
    <col min="2" max="2" width="19.36328125" customWidth="1"/>
    <col min="3" max="4" width="22.453125" customWidth="1"/>
    <col min="5" max="5" width="18.54296875" customWidth="1"/>
    <col min="6" max="6" width="17.54296875" style="10" customWidth="1"/>
    <col min="7" max="7" width="22" customWidth="1"/>
    <col min="8" max="8" width="18" customWidth="1"/>
    <col min="9" max="9" width="18.453125" customWidth="1"/>
    <col min="10" max="10" width="18.36328125" customWidth="1"/>
    <col min="11" max="11" width="15" customWidth="1"/>
    <col min="14" max="14" width="13.54296875" bestFit="1" customWidth="1"/>
    <col min="20" max="20" width="12.453125" bestFit="1" customWidth="1"/>
  </cols>
  <sheetData>
    <row r="1" spans="1:14" ht="22.5" customHeight="1">
      <c r="D1" s="62" t="s">
        <v>390</v>
      </c>
      <c r="E1" s="63"/>
      <c r="F1" s="63"/>
      <c r="G1" s="63"/>
      <c r="H1" s="63"/>
      <c r="I1" s="63"/>
      <c r="J1" s="63"/>
    </row>
    <row r="2" spans="1:14" ht="14.5">
      <c r="A2" s="5"/>
      <c r="B2" s="3"/>
      <c r="C2" s="6" t="s">
        <v>336</v>
      </c>
      <c r="D2" s="34" t="s">
        <v>326</v>
      </c>
      <c r="E2" s="37" t="s">
        <v>326</v>
      </c>
      <c r="F2" s="32" t="s">
        <v>326</v>
      </c>
      <c r="G2" s="33" t="s">
        <v>326</v>
      </c>
      <c r="H2" s="35" t="s">
        <v>326</v>
      </c>
      <c r="I2" s="33" t="s">
        <v>326</v>
      </c>
      <c r="J2" s="36" t="s">
        <v>326</v>
      </c>
      <c r="K2" s="7" t="s">
        <v>313</v>
      </c>
    </row>
    <row r="3" spans="1:14" ht="14.5">
      <c r="A3" s="5"/>
      <c r="B3" s="3"/>
      <c r="C3" s="6"/>
      <c r="D3" s="34" t="s">
        <v>312</v>
      </c>
      <c r="E3" s="31" t="s">
        <v>308</v>
      </c>
      <c r="F3" s="32" t="s">
        <v>311</v>
      </c>
      <c r="G3" s="52" t="s">
        <v>395</v>
      </c>
      <c r="H3" s="35" t="s">
        <v>330</v>
      </c>
      <c r="I3" s="33" t="s">
        <v>309</v>
      </c>
      <c r="J3" s="36" t="s">
        <v>310</v>
      </c>
      <c r="K3" s="38" t="s">
        <v>396</v>
      </c>
    </row>
    <row r="4" spans="1:14" ht="14.5">
      <c r="A4" s="7" t="s">
        <v>0</v>
      </c>
      <c r="B4" s="7" t="s">
        <v>1</v>
      </c>
      <c r="C4" s="6"/>
      <c r="D4" s="7" t="s">
        <v>314</v>
      </c>
      <c r="E4" s="7" t="s">
        <v>314</v>
      </c>
      <c r="F4" s="7" t="s">
        <v>314</v>
      </c>
      <c r="G4" s="7" t="s">
        <v>314</v>
      </c>
      <c r="H4" s="7" t="s">
        <v>314</v>
      </c>
      <c r="I4" s="7" t="s">
        <v>314</v>
      </c>
      <c r="J4" s="7" t="s">
        <v>314</v>
      </c>
      <c r="K4" s="7" t="s">
        <v>315</v>
      </c>
    </row>
    <row r="5" spans="1:14" ht="13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4" ht="6" customHeight="1">
      <c r="A6" s="2"/>
      <c r="B6" s="1"/>
      <c r="C6" s="1"/>
    </row>
    <row r="7" spans="1:14" ht="14.5">
      <c r="A7" s="2">
        <v>301</v>
      </c>
      <c r="B7" s="1" t="s">
        <v>27</v>
      </c>
      <c r="C7" s="39">
        <v>0.92867485000000005</v>
      </c>
      <c r="D7" s="10">
        <v>0.84125102876799296</v>
      </c>
      <c r="E7" s="11">
        <v>0.83145154573262747</v>
      </c>
      <c r="F7" s="10">
        <v>1.0770367887536789</v>
      </c>
      <c r="G7" s="10">
        <v>0.85934068419653242</v>
      </c>
      <c r="H7" s="10">
        <v>1.3874640872958899</v>
      </c>
      <c r="I7" s="10">
        <v>0.83685032509858359</v>
      </c>
      <c r="J7" s="10">
        <v>1.1662052612202174</v>
      </c>
      <c r="K7" s="12">
        <v>129.33408068</v>
      </c>
      <c r="L7" s="13"/>
      <c r="N7" s="60"/>
    </row>
    <row r="8" spans="1:14" ht="14.5">
      <c r="A8" s="2">
        <v>1101</v>
      </c>
      <c r="B8" s="1" t="s">
        <v>130</v>
      </c>
      <c r="C8" s="39">
        <v>1.0304069600000001</v>
      </c>
      <c r="D8" s="10">
        <v>1.0293506092681699</v>
      </c>
      <c r="E8" s="11">
        <v>1.097306494873175</v>
      </c>
      <c r="F8" s="10">
        <v>1.0488791996788394</v>
      </c>
      <c r="G8" s="10">
        <v>1.013030869419449</v>
      </c>
      <c r="H8" s="10">
        <v>0.83084165277979183</v>
      </c>
      <c r="I8" s="10">
        <v>1.0244137212084676</v>
      </c>
      <c r="J8" s="10">
        <v>0.97097864779776832</v>
      </c>
      <c r="K8" s="12">
        <v>2.7461793399999999</v>
      </c>
      <c r="L8" s="13"/>
      <c r="N8" s="60"/>
    </row>
    <row r="9" spans="1:14" ht="14.5">
      <c r="A9" s="2">
        <v>1103</v>
      </c>
      <c r="B9" s="1" t="s">
        <v>131</v>
      </c>
      <c r="C9" s="39">
        <v>0.95165829000000002</v>
      </c>
      <c r="D9" s="10">
        <v>0.87337102507991382</v>
      </c>
      <c r="E9" s="11">
        <v>1.0271361891962187</v>
      </c>
      <c r="F9" s="10">
        <v>1.0486765003642768</v>
      </c>
      <c r="G9" s="10">
        <v>0.87685505468071701</v>
      </c>
      <c r="H9" s="10">
        <v>1.0045329996667602</v>
      </c>
      <c r="I9" s="10">
        <v>0.90513285797713827</v>
      </c>
      <c r="J9" s="10">
        <v>0.95626957025750359</v>
      </c>
      <c r="K9" s="12">
        <v>26.822495880000002</v>
      </c>
      <c r="L9" s="13"/>
    </row>
    <row r="10" spans="1:14" ht="14.5">
      <c r="A10" s="2">
        <v>1106</v>
      </c>
      <c r="B10" s="1" t="s">
        <v>132</v>
      </c>
      <c r="C10" s="39">
        <v>0.97706884000000005</v>
      </c>
      <c r="D10" s="10">
        <v>1.0041189452288459</v>
      </c>
      <c r="E10" s="11">
        <v>0.95213203469232932</v>
      </c>
      <c r="F10" s="10">
        <v>0.96114490148765142</v>
      </c>
      <c r="G10" s="10">
        <v>0.90768717461576398</v>
      </c>
      <c r="H10" s="10">
        <v>1.0766470065505205</v>
      </c>
      <c r="I10" s="10">
        <v>0.94032910503050371</v>
      </c>
      <c r="J10" s="10">
        <v>0.96542671834930904</v>
      </c>
      <c r="K10" s="12">
        <v>6.8885111500000002</v>
      </c>
      <c r="L10" s="13"/>
    </row>
    <row r="11" spans="1:14" ht="14.5">
      <c r="A11" s="2">
        <v>1108</v>
      </c>
      <c r="B11" s="1" t="s">
        <v>348</v>
      </c>
      <c r="C11" s="39">
        <v>0.98657742999999998</v>
      </c>
      <c r="D11" s="10">
        <v>0.82633941821936197</v>
      </c>
      <c r="E11" s="11">
        <v>1.1571142674502144</v>
      </c>
      <c r="F11" s="10">
        <v>1.1924347567357909</v>
      </c>
      <c r="G11" s="10">
        <v>0.89100213301877806</v>
      </c>
      <c r="H11" s="10">
        <v>0.93918060747825372</v>
      </c>
      <c r="I11" s="10">
        <v>0.91700880520740347</v>
      </c>
      <c r="J11" s="10">
        <v>0.99187128790455936</v>
      </c>
      <c r="K11" s="12">
        <v>15.154868110000001</v>
      </c>
      <c r="L11" s="13"/>
    </row>
    <row r="12" spans="1:14" ht="14.5">
      <c r="A12" s="2">
        <v>1111</v>
      </c>
      <c r="B12" s="1" t="s">
        <v>133</v>
      </c>
      <c r="C12" s="39">
        <v>1.1407252699999999</v>
      </c>
      <c r="D12" s="10">
        <v>1.1707621007073585</v>
      </c>
      <c r="E12" s="11">
        <v>1.2353049518330117</v>
      </c>
      <c r="F12" s="10">
        <v>1.0090313766150421</v>
      </c>
      <c r="G12" s="10">
        <v>1.490660338876959</v>
      </c>
      <c r="H12" s="10">
        <v>0.62521800215665502</v>
      </c>
      <c r="I12" s="10">
        <v>1.2025688603209987</v>
      </c>
      <c r="J12" s="10">
        <v>0.95600831646187401</v>
      </c>
      <c r="K12" s="12">
        <v>0.60519683000000002</v>
      </c>
      <c r="L12" s="13"/>
    </row>
    <row r="13" spans="1:14" ht="14.5">
      <c r="A13" s="2">
        <v>1112</v>
      </c>
      <c r="B13" s="1" t="s">
        <v>134</v>
      </c>
      <c r="C13" s="39">
        <v>1.14865214</v>
      </c>
      <c r="D13" s="10">
        <v>1.0698605401071883</v>
      </c>
      <c r="E13" s="11">
        <v>1.265337155783123</v>
      </c>
      <c r="F13" s="10">
        <v>1.1322377352476369</v>
      </c>
      <c r="G13" s="10">
        <v>1.5318077410363991</v>
      </c>
      <c r="H13" s="10">
        <v>0.79292342716826236</v>
      </c>
      <c r="I13" s="10">
        <v>1.2229891719147614</v>
      </c>
      <c r="J13" s="10">
        <v>0.98607762678724997</v>
      </c>
      <c r="K13" s="12">
        <v>0.58330062000000005</v>
      </c>
      <c r="L13" s="13"/>
    </row>
    <row r="14" spans="1:14" ht="14.5">
      <c r="A14" s="2">
        <v>1114</v>
      </c>
      <c r="B14" s="1" t="s">
        <v>135</v>
      </c>
      <c r="C14" s="39">
        <v>1.10574119</v>
      </c>
      <c r="D14" s="10">
        <v>0.95286441760842788</v>
      </c>
      <c r="E14" s="11">
        <v>1.380114425782959</v>
      </c>
      <c r="F14" s="10">
        <v>0.98307964831080696</v>
      </c>
      <c r="G14" s="10">
        <v>1.6904758008729088</v>
      </c>
      <c r="H14" s="10">
        <v>0.64053472986353488</v>
      </c>
      <c r="I14" s="10">
        <v>1.2279091591862514</v>
      </c>
      <c r="J14" s="10">
        <v>0.81874331537845024</v>
      </c>
      <c r="K14" s="12">
        <v>0.51940677000000002</v>
      </c>
      <c r="L14" s="13"/>
    </row>
    <row r="15" spans="1:14" ht="14.5">
      <c r="A15" s="2">
        <v>1119</v>
      </c>
      <c r="B15" s="1" t="s">
        <v>136</v>
      </c>
      <c r="C15" s="39">
        <v>1.02585734</v>
      </c>
      <c r="D15" s="10">
        <v>0.87693867070683507</v>
      </c>
      <c r="E15" s="11">
        <v>1.2445638218592694</v>
      </c>
      <c r="F15" s="10">
        <v>1.1962146360147146</v>
      </c>
      <c r="G15" s="10">
        <v>1.0102431305371631</v>
      </c>
      <c r="H15" s="10">
        <v>0.73452946613859438</v>
      </c>
      <c r="I15" s="10">
        <v>0.96778215471707174</v>
      </c>
      <c r="J15" s="10">
        <v>1.0391001307906846</v>
      </c>
      <c r="K15" s="12">
        <v>3.5846964200000002</v>
      </c>
      <c r="L15" s="13"/>
    </row>
    <row r="16" spans="1:14" ht="14.5">
      <c r="A16" s="2">
        <v>1120</v>
      </c>
      <c r="B16" s="1" t="s">
        <v>137</v>
      </c>
      <c r="C16" s="39">
        <v>0.98224420999999995</v>
      </c>
      <c r="D16" s="10">
        <v>0.81797588125900866</v>
      </c>
      <c r="E16" s="11">
        <v>1.145831242235648</v>
      </c>
      <c r="F16" s="10">
        <v>1.2335536776471907</v>
      </c>
      <c r="G16" s="10">
        <v>0.98433741777641792</v>
      </c>
      <c r="H16" s="10">
        <v>0.78247305343377138</v>
      </c>
      <c r="I16" s="10">
        <v>0.92300651463881456</v>
      </c>
      <c r="J16" s="10">
        <v>0.94309763683122716</v>
      </c>
      <c r="K16" s="12">
        <v>3.78571079</v>
      </c>
      <c r="L16" s="13"/>
    </row>
    <row r="17" spans="1:12" ht="14.5">
      <c r="A17" s="2">
        <v>1121</v>
      </c>
      <c r="B17" s="1" t="s">
        <v>138</v>
      </c>
      <c r="C17" s="39">
        <v>0.99128243000000005</v>
      </c>
      <c r="D17" s="10">
        <v>0.86826324889036721</v>
      </c>
      <c r="E17" s="11">
        <v>1.1563192201170835</v>
      </c>
      <c r="F17" s="10">
        <v>1.1555339959606343</v>
      </c>
      <c r="G17" s="10">
        <v>0.98539208356348162</v>
      </c>
      <c r="H17" s="10">
        <v>0.8064937118537101</v>
      </c>
      <c r="I17" s="10">
        <v>0.94543428645472816</v>
      </c>
      <c r="J17" s="10">
        <v>0.8876871872386416</v>
      </c>
      <c r="K17" s="12">
        <v>3.5960034799999998</v>
      </c>
      <c r="L17" s="13"/>
    </row>
    <row r="18" spans="1:12" ht="14.5">
      <c r="A18" s="2">
        <v>1122</v>
      </c>
      <c r="B18" s="1" t="s">
        <v>139</v>
      </c>
      <c r="C18" s="39">
        <v>1.0443571300000001</v>
      </c>
      <c r="D18" s="10">
        <v>0.81939697866469241</v>
      </c>
      <c r="E18" s="11">
        <v>1.3645484061074153</v>
      </c>
      <c r="F18" s="10">
        <v>1.2434582985409504</v>
      </c>
      <c r="G18" s="10">
        <v>1.0417515632403958</v>
      </c>
      <c r="H18" s="10">
        <v>0.78545852541212224</v>
      </c>
      <c r="I18" s="10">
        <v>0.98994573174844036</v>
      </c>
      <c r="J18" s="10">
        <v>0.94454708504794416</v>
      </c>
      <c r="K18" s="12">
        <v>2.2416691700000002</v>
      </c>
      <c r="L18" s="13"/>
    </row>
    <row r="19" spans="1:12" ht="14.5">
      <c r="A19" s="2">
        <v>1124</v>
      </c>
      <c r="B19" s="1" t="s">
        <v>140</v>
      </c>
      <c r="C19" s="39">
        <v>0.97349708000000001</v>
      </c>
      <c r="D19" s="10">
        <v>0.820003362063776</v>
      </c>
      <c r="E19" s="11">
        <v>1.1570647488491226</v>
      </c>
      <c r="F19" s="10">
        <v>1.2152275564783022</v>
      </c>
      <c r="G19" s="10">
        <v>0.93654269249406819</v>
      </c>
      <c r="H19" s="10">
        <v>0.7816229869106186</v>
      </c>
      <c r="I19" s="10">
        <v>0.9150604019687808</v>
      </c>
      <c r="J19" s="10">
        <v>0.82435406573399361</v>
      </c>
      <c r="K19" s="12">
        <v>5.1791711100000004</v>
      </c>
      <c r="L19" s="13"/>
    </row>
    <row r="20" spans="1:12" ht="14.5">
      <c r="A20" s="2">
        <v>1127</v>
      </c>
      <c r="B20" s="1" t="s">
        <v>141</v>
      </c>
      <c r="C20" s="39">
        <v>0.99265227</v>
      </c>
      <c r="D20" s="10">
        <v>0.89006042188258194</v>
      </c>
      <c r="E20" s="11">
        <v>1.1770051169987452</v>
      </c>
      <c r="F20" s="10">
        <v>1.061612594025517</v>
      </c>
      <c r="G20" s="10">
        <v>1.0315046349229759</v>
      </c>
      <c r="H20" s="10">
        <v>0.8132507815503438</v>
      </c>
      <c r="I20" s="10">
        <v>0.96380179566988733</v>
      </c>
      <c r="J20" s="10">
        <v>0.84610633116776413</v>
      </c>
      <c r="K20" s="12">
        <v>2.1215989799999999</v>
      </c>
      <c r="L20" s="13"/>
    </row>
    <row r="21" spans="1:12" ht="14.5">
      <c r="A21" s="2">
        <v>1130</v>
      </c>
      <c r="B21" s="1" t="s">
        <v>142</v>
      </c>
      <c r="C21" s="39">
        <v>1.0494048899999999</v>
      </c>
      <c r="D21" s="10">
        <v>0.95308289464764906</v>
      </c>
      <c r="E21" s="11">
        <v>1.2097991248859792</v>
      </c>
      <c r="F21" s="10">
        <v>1.1685044977452783</v>
      </c>
      <c r="G21" s="10">
        <v>1.0236828885989413</v>
      </c>
      <c r="H21" s="10">
        <v>0.86044831552793233</v>
      </c>
      <c r="I21" s="10">
        <v>0.9946941027753039</v>
      </c>
      <c r="J21" s="10">
        <v>0.97334989242362813</v>
      </c>
      <c r="K21" s="12">
        <v>2.47516889</v>
      </c>
      <c r="L21" s="13"/>
    </row>
    <row r="22" spans="1:12" ht="14.5">
      <c r="A22" s="2">
        <v>1133</v>
      </c>
      <c r="B22" s="1" t="s">
        <v>143</v>
      </c>
      <c r="C22" s="39">
        <v>1.2086535599999999</v>
      </c>
      <c r="D22" s="10">
        <v>1.1817680390303424</v>
      </c>
      <c r="E22" s="11">
        <v>1.3573456112670024</v>
      </c>
      <c r="F22" s="10">
        <v>1.0153448007233303</v>
      </c>
      <c r="G22" s="10">
        <v>1.7782594602846125</v>
      </c>
      <c r="H22" s="10">
        <v>0.6875910073171736</v>
      </c>
      <c r="I22" s="10">
        <v>1.370434720119998</v>
      </c>
      <c r="J22" s="10">
        <v>0.87571383961208982</v>
      </c>
      <c r="K22" s="12">
        <v>0.47848599000000003</v>
      </c>
      <c r="L22" s="13"/>
    </row>
    <row r="23" spans="1:12" ht="14.5">
      <c r="A23" s="2">
        <v>1134</v>
      </c>
      <c r="B23" s="1" t="s">
        <v>144</v>
      </c>
      <c r="C23" s="39">
        <v>1.1806476100000001</v>
      </c>
      <c r="D23" s="10">
        <v>1.185364736841668</v>
      </c>
      <c r="E23" s="11">
        <v>1.3496639630707385</v>
      </c>
      <c r="F23" s="10">
        <v>0.99887346816293376</v>
      </c>
      <c r="G23" s="10">
        <v>1.503012053078751</v>
      </c>
      <c r="H23" s="10">
        <v>0.67978800570773346</v>
      </c>
      <c r="I23" s="10">
        <v>1.3827360355714469</v>
      </c>
      <c r="J23" s="10">
        <v>0.79280655527886212</v>
      </c>
      <c r="K23" s="12">
        <v>0.70588348999999995</v>
      </c>
      <c r="L23" s="13"/>
    </row>
    <row r="24" spans="1:12" ht="14.5">
      <c r="A24" s="2">
        <v>1135</v>
      </c>
      <c r="B24" s="1" t="s">
        <v>145</v>
      </c>
      <c r="C24" s="39">
        <v>1.1069156600000001</v>
      </c>
      <c r="D24" s="10">
        <v>1.2433422898019044</v>
      </c>
      <c r="E24" s="11">
        <v>1.137500568917909</v>
      </c>
      <c r="F24" s="10">
        <v>0.89697681644898419</v>
      </c>
      <c r="G24" s="10">
        <v>1.3052492192829717</v>
      </c>
      <c r="H24" s="10">
        <v>0.71328998979885072</v>
      </c>
      <c r="I24" s="10">
        <v>1.1161249701301919</v>
      </c>
      <c r="J24" s="10">
        <v>0.82664066809859182</v>
      </c>
      <c r="K24" s="12">
        <v>0.82792792999999998</v>
      </c>
      <c r="L24" s="13"/>
    </row>
    <row r="25" spans="1:12" ht="14.5">
      <c r="A25" s="2">
        <v>1144</v>
      </c>
      <c r="B25" s="1" t="s">
        <v>146</v>
      </c>
      <c r="C25" s="39">
        <v>1.63407718</v>
      </c>
      <c r="D25" s="10">
        <v>1.5524347914725203</v>
      </c>
      <c r="E25" s="11">
        <v>1.5896857251350673</v>
      </c>
      <c r="F25" s="10">
        <v>0.98530924311571089</v>
      </c>
      <c r="G25" s="10">
        <v>4.3809415968533454</v>
      </c>
      <c r="H25" s="10">
        <v>0.61396308334840355</v>
      </c>
      <c r="I25" s="10">
        <v>2.1203072875318094</v>
      </c>
      <c r="J25" s="10">
        <v>0.78925262344109171</v>
      </c>
      <c r="K25" s="12">
        <v>9.7097119999999995E-2</v>
      </c>
      <c r="L25" s="13"/>
    </row>
    <row r="26" spans="1:12" ht="14.5">
      <c r="A26" s="2">
        <v>1145</v>
      </c>
      <c r="B26" s="1" t="s">
        <v>147</v>
      </c>
      <c r="C26" s="39">
        <v>1.3364605700000001</v>
      </c>
      <c r="D26" s="10">
        <v>1.327338099338794</v>
      </c>
      <c r="E26" s="11">
        <v>1.2726558180568097</v>
      </c>
      <c r="F26" s="10">
        <v>0.92460287637131511</v>
      </c>
      <c r="G26" s="10">
        <v>3.0765202237618126</v>
      </c>
      <c r="H26" s="10">
        <v>0.55128180290688356</v>
      </c>
      <c r="I26" s="10">
        <v>1.6941792217202782</v>
      </c>
      <c r="J26" s="10">
        <v>0.79556509350793192</v>
      </c>
      <c r="K26" s="12">
        <v>0.15991411</v>
      </c>
      <c r="L26" s="13"/>
    </row>
    <row r="27" spans="1:12" ht="14.5">
      <c r="A27" s="2">
        <v>1146</v>
      </c>
      <c r="B27" s="1" t="s">
        <v>148</v>
      </c>
      <c r="C27" s="39">
        <v>1.0511997099999999</v>
      </c>
      <c r="D27" s="10">
        <v>0.94145922766711476</v>
      </c>
      <c r="E27" s="11">
        <v>1.2874164622499737</v>
      </c>
      <c r="F27" s="10">
        <v>1.1339253963515161</v>
      </c>
      <c r="G27" s="10">
        <v>1.0851821199854521</v>
      </c>
      <c r="H27" s="10">
        <v>0.68516607546700592</v>
      </c>
      <c r="I27" s="10">
        <v>1.0808387666691635</v>
      </c>
      <c r="J27" s="10">
        <v>0.85557299158688482</v>
      </c>
      <c r="K27" s="12">
        <v>2.0980874699999998</v>
      </c>
      <c r="L27" s="13"/>
    </row>
    <row r="28" spans="1:12" ht="14.5">
      <c r="A28" s="2">
        <v>1149</v>
      </c>
      <c r="B28" s="1" t="s">
        <v>149</v>
      </c>
      <c r="C28" s="39">
        <v>0.99593851</v>
      </c>
      <c r="D28" s="10">
        <v>0.98318539180271292</v>
      </c>
      <c r="E28" s="11">
        <v>1.0919839080576561</v>
      </c>
      <c r="F28" s="10">
        <v>1.0584948691080422</v>
      </c>
      <c r="G28" s="10">
        <v>0.91608345918155809</v>
      </c>
      <c r="H28" s="10">
        <v>0.74767439155504944</v>
      </c>
      <c r="I28" s="10">
        <v>0.96742406511362744</v>
      </c>
      <c r="J28" s="10">
        <v>0.94170561668163466</v>
      </c>
      <c r="K28" s="12">
        <v>7.8214331899999996</v>
      </c>
      <c r="L28" s="13"/>
    </row>
    <row r="29" spans="1:12" ht="14.5">
      <c r="A29" s="2">
        <v>1151</v>
      </c>
      <c r="B29" s="1" t="s">
        <v>150</v>
      </c>
      <c r="C29" s="39">
        <v>2.4149667300000002</v>
      </c>
      <c r="D29" s="10">
        <v>1.8758676451721747</v>
      </c>
      <c r="E29" s="11">
        <v>2.4743561093736135</v>
      </c>
      <c r="F29" s="10">
        <v>0.62695674493671372</v>
      </c>
      <c r="G29" s="10">
        <v>9.5020086458727206</v>
      </c>
      <c r="H29" s="10">
        <v>0.81785057233108627</v>
      </c>
      <c r="I29" s="10">
        <v>3.7018700009199064</v>
      </c>
      <c r="J29" s="10">
        <v>0.7244485394680189</v>
      </c>
      <c r="K29" s="12">
        <v>3.9305489999999998E-2</v>
      </c>
      <c r="L29" s="13"/>
    </row>
    <row r="30" spans="1:12" ht="14.5">
      <c r="A30" s="2">
        <v>1160</v>
      </c>
      <c r="B30" s="1" t="s">
        <v>151</v>
      </c>
      <c r="C30" s="39">
        <v>1.06166099</v>
      </c>
      <c r="D30" s="10">
        <v>1.0642880440850455</v>
      </c>
      <c r="E30" s="11">
        <v>1.167575586275992</v>
      </c>
      <c r="F30" s="10">
        <v>1.0385335952725305</v>
      </c>
      <c r="G30" s="10">
        <v>1.1951879878945586</v>
      </c>
      <c r="H30" s="10">
        <v>0.67991499424196722</v>
      </c>
      <c r="I30" s="10">
        <v>1.0899840896227935</v>
      </c>
      <c r="J30" s="10">
        <v>0.87202271483941007</v>
      </c>
      <c r="K30" s="12">
        <v>1.6165503699999999</v>
      </c>
      <c r="L30" s="13"/>
    </row>
    <row r="31" spans="1:12" ht="14.5">
      <c r="A31" s="2">
        <v>1505</v>
      </c>
      <c r="B31" s="1" t="s">
        <v>186</v>
      </c>
      <c r="C31" s="39">
        <v>0.98156363999999996</v>
      </c>
      <c r="D31" s="10">
        <v>1.0764174075425905</v>
      </c>
      <c r="E31" s="11">
        <v>0.91309403961478486</v>
      </c>
      <c r="F31" s="10">
        <v>0.85617264406614568</v>
      </c>
      <c r="G31" s="10">
        <v>0.93477869185589813</v>
      </c>
      <c r="H31" s="10">
        <v>1.0113874991093221</v>
      </c>
      <c r="I31" s="10">
        <v>0.99957140659589194</v>
      </c>
      <c r="J31" s="10">
        <v>1.0399638658140067</v>
      </c>
      <c r="K31" s="12">
        <v>4.4032915399999997</v>
      </c>
      <c r="L31" s="13"/>
    </row>
    <row r="32" spans="1:12" ht="14.5">
      <c r="A32" s="2">
        <v>1506</v>
      </c>
      <c r="B32" s="1" t="s">
        <v>349</v>
      </c>
      <c r="C32" s="39">
        <v>1.0088869</v>
      </c>
      <c r="D32" s="10">
        <v>1.0817794667700997</v>
      </c>
      <c r="E32" s="11">
        <v>0.99519524319917296</v>
      </c>
      <c r="F32" s="10">
        <v>0.99808016815205025</v>
      </c>
      <c r="G32" s="10">
        <v>0.93110000293597028</v>
      </c>
      <c r="H32" s="10">
        <v>0.88217279519010283</v>
      </c>
      <c r="I32" s="10">
        <v>1.0446838451981091</v>
      </c>
      <c r="J32" s="10">
        <v>0.80423972240727681</v>
      </c>
      <c r="K32" s="12">
        <v>5.9207705500000003</v>
      </c>
      <c r="L32" s="13"/>
    </row>
    <row r="33" spans="1:12" ht="14.5">
      <c r="A33" s="2">
        <v>1508</v>
      </c>
      <c r="B33" s="1" t="s">
        <v>391</v>
      </c>
      <c r="C33" s="39">
        <v>0.96902292000000001</v>
      </c>
      <c r="D33" s="10">
        <v>0.97839404330086843</v>
      </c>
      <c r="E33" s="11">
        <v>0.9897629356286477</v>
      </c>
      <c r="F33" s="10">
        <v>1.0281317211237631</v>
      </c>
      <c r="G33" s="10">
        <v>0.89323872310573349</v>
      </c>
      <c r="H33" s="10">
        <v>0.86406953073941195</v>
      </c>
      <c r="I33" s="10">
        <v>0.97451523180835176</v>
      </c>
      <c r="J33" s="10">
        <v>0.85906146840991582</v>
      </c>
      <c r="K33" s="12">
        <v>10.55307488</v>
      </c>
      <c r="L33" s="13"/>
    </row>
    <row r="34" spans="1:12" ht="14.5">
      <c r="A34" s="2">
        <v>1511</v>
      </c>
      <c r="B34" s="1" t="s">
        <v>187</v>
      </c>
      <c r="C34" s="39">
        <v>1.1632825</v>
      </c>
      <c r="D34" s="10">
        <v>1.4920317818763214</v>
      </c>
      <c r="E34" s="11">
        <v>0.9724791167581941</v>
      </c>
      <c r="F34" s="10">
        <v>0.7523513125591248</v>
      </c>
      <c r="G34" s="10">
        <v>1.5780468222226001</v>
      </c>
      <c r="H34" s="10">
        <v>0.55979124516143597</v>
      </c>
      <c r="I34" s="10">
        <v>1.4094620688630222</v>
      </c>
      <c r="J34" s="10">
        <v>0.81693942957923316</v>
      </c>
      <c r="K34" s="12">
        <v>0.54471303999999998</v>
      </c>
      <c r="L34" s="13"/>
    </row>
    <row r="35" spans="1:12" ht="14.5">
      <c r="A35" s="2">
        <v>1514</v>
      </c>
      <c r="B35" s="1" t="s">
        <v>92</v>
      </c>
      <c r="C35" s="39">
        <v>1.1985586100000001</v>
      </c>
      <c r="D35" s="10">
        <v>1.3381966423182341</v>
      </c>
      <c r="E35" s="11">
        <v>1.1190002927792664</v>
      </c>
      <c r="F35" s="10">
        <v>0.94550788209102521</v>
      </c>
      <c r="G35" s="10">
        <v>1.6740813313513931</v>
      </c>
      <c r="H35" s="10">
        <v>0.71273509650650624</v>
      </c>
      <c r="I35" s="10">
        <v>1.4013526602776989</v>
      </c>
      <c r="J35" s="10">
        <v>1.0107123930761872</v>
      </c>
      <c r="K35" s="12">
        <v>0.43612939000000001</v>
      </c>
      <c r="L35" s="13"/>
    </row>
    <row r="36" spans="1:12" ht="14.5">
      <c r="A36" s="2">
        <v>1515</v>
      </c>
      <c r="B36" s="1" t="s">
        <v>188</v>
      </c>
      <c r="C36" s="39">
        <v>1.03050244</v>
      </c>
      <c r="D36" s="10">
        <v>1.09010644151154</v>
      </c>
      <c r="E36" s="11">
        <v>1.03751547395794</v>
      </c>
      <c r="F36" s="10">
        <v>0.99869665249949491</v>
      </c>
      <c r="G36" s="10">
        <v>1.0872583061069385</v>
      </c>
      <c r="H36" s="10">
        <v>0.74347962611090967</v>
      </c>
      <c r="I36" s="10">
        <v>1.0782303690353845</v>
      </c>
      <c r="J36" s="10">
        <v>0.90151404967954063</v>
      </c>
      <c r="K36" s="12">
        <v>1.61924253</v>
      </c>
      <c r="L36" s="13"/>
    </row>
    <row r="37" spans="1:12" ht="14.5">
      <c r="A37" s="2">
        <v>1516</v>
      </c>
      <c r="B37" s="1" t="s">
        <v>189</v>
      </c>
      <c r="C37" s="39">
        <v>1.02883042</v>
      </c>
      <c r="D37" s="10">
        <v>1.0120302867201636</v>
      </c>
      <c r="E37" s="11">
        <v>1.09938732522379</v>
      </c>
      <c r="F37" s="10">
        <v>1.0910805452745769</v>
      </c>
      <c r="G37" s="10">
        <v>1.0823754821085871</v>
      </c>
      <c r="H37" s="10">
        <v>0.78615212289827774</v>
      </c>
      <c r="I37" s="10">
        <v>1.0292794062180002</v>
      </c>
      <c r="J37" s="10">
        <v>0.84510130270101813</v>
      </c>
      <c r="K37" s="12">
        <v>1.5889108999999999</v>
      </c>
      <c r="L37" s="13"/>
    </row>
    <row r="38" spans="1:12" ht="14.5">
      <c r="A38" s="2">
        <v>1517</v>
      </c>
      <c r="B38" s="1" t="s">
        <v>190</v>
      </c>
      <c r="C38" s="39">
        <v>1.0895341599999999</v>
      </c>
      <c r="D38" s="10">
        <v>1.0577606013620742</v>
      </c>
      <c r="E38" s="11">
        <v>1.2221082235742815</v>
      </c>
      <c r="F38" s="10">
        <v>1.0123060384011204</v>
      </c>
      <c r="G38" s="10">
        <v>1.2243239211907406</v>
      </c>
      <c r="H38" s="10">
        <v>0.87042910256604045</v>
      </c>
      <c r="I38" s="10">
        <v>1.0808889486000184</v>
      </c>
      <c r="J38" s="10">
        <v>1.0362815085807284</v>
      </c>
      <c r="K38" s="12">
        <v>0.95284400000000002</v>
      </c>
      <c r="L38" s="13"/>
    </row>
    <row r="39" spans="1:12" ht="14.5">
      <c r="A39" s="2">
        <v>1520</v>
      </c>
      <c r="B39" s="1" t="s">
        <v>191</v>
      </c>
      <c r="C39" s="39">
        <v>1.0565247600000001</v>
      </c>
      <c r="D39" s="10">
        <v>1.102415996172154</v>
      </c>
      <c r="E39" s="11">
        <v>1.0863845255771203</v>
      </c>
      <c r="F39" s="10">
        <v>1.0807374046012204</v>
      </c>
      <c r="G39" s="10">
        <v>1.0733791255211589</v>
      </c>
      <c r="H39" s="10">
        <v>0.74984233870713402</v>
      </c>
      <c r="I39" s="10">
        <v>1.0957748360560517</v>
      </c>
      <c r="J39" s="10">
        <v>0.82352794464982715</v>
      </c>
      <c r="K39" s="12">
        <v>1.9794531</v>
      </c>
      <c r="L39" s="13"/>
    </row>
    <row r="40" spans="1:12" ht="14.5">
      <c r="A40" s="2">
        <v>1525</v>
      </c>
      <c r="B40" s="1" t="s">
        <v>192</v>
      </c>
      <c r="C40" s="39">
        <v>1.1077315299999999</v>
      </c>
      <c r="D40" s="10">
        <v>1.2934753880521974</v>
      </c>
      <c r="E40" s="11">
        <v>1.0460049389100716</v>
      </c>
      <c r="F40" s="10">
        <v>0.82255125762364234</v>
      </c>
      <c r="G40" s="10">
        <v>1.3491518712928583</v>
      </c>
      <c r="H40" s="10">
        <v>0.71364888816698946</v>
      </c>
      <c r="I40" s="10">
        <v>1.3159277850437929</v>
      </c>
      <c r="J40" s="10">
        <v>0.8234167560469321</v>
      </c>
      <c r="K40" s="12">
        <v>0.78252021999999999</v>
      </c>
      <c r="L40" s="13"/>
    </row>
    <row r="41" spans="1:12" ht="14.5">
      <c r="A41" s="2">
        <v>1528</v>
      </c>
      <c r="B41" s="1" t="s">
        <v>193</v>
      </c>
      <c r="C41" s="39">
        <v>1.0235199699999999</v>
      </c>
      <c r="D41" s="10">
        <v>1.1039759615943974</v>
      </c>
      <c r="E41" s="11">
        <v>1.0558168308790903</v>
      </c>
      <c r="F41" s="10">
        <v>0.84442109057830583</v>
      </c>
      <c r="G41" s="10">
        <v>1.13368158410591</v>
      </c>
      <c r="H41" s="10">
        <v>0.79660840079848971</v>
      </c>
      <c r="I41" s="10">
        <v>1.1058480487043996</v>
      </c>
      <c r="J41" s="10">
        <v>0.87479117104032955</v>
      </c>
      <c r="K41" s="12">
        <v>1.3674361399999999</v>
      </c>
      <c r="L41" s="13"/>
    </row>
    <row r="42" spans="1:12" ht="14.5">
      <c r="A42" s="2">
        <v>1531</v>
      </c>
      <c r="B42" s="1" t="s">
        <v>194</v>
      </c>
      <c r="C42" s="39">
        <v>1.04327675</v>
      </c>
      <c r="D42" s="10">
        <v>0.98985307017361579</v>
      </c>
      <c r="E42" s="11">
        <v>1.2394258667762581</v>
      </c>
      <c r="F42" s="10">
        <v>1.0929705477031437</v>
      </c>
      <c r="G42" s="10">
        <v>1.052673837079257</v>
      </c>
      <c r="H42" s="10">
        <v>0.68365904007663469</v>
      </c>
      <c r="I42" s="10">
        <v>1.0095007664894817</v>
      </c>
      <c r="J42" s="10">
        <v>0.84801650416722774</v>
      </c>
      <c r="K42" s="12">
        <v>1.7497223900000001</v>
      </c>
      <c r="L42" s="13"/>
    </row>
    <row r="43" spans="1:12" ht="14.5">
      <c r="A43" s="2">
        <v>1532</v>
      </c>
      <c r="B43" s="1" t="s">
        <v>195</v>
      </c>
      <c r="C43" s="39">
        <v>1.0286865300000001</v>
      </c>
      <c r="D43" s="10">
        <v>0.93783208641882665</v>
      </c>
      <c r="E43" s="11">
        <v>1.2016834494119277</v>
      </c>
      <c r="F43" s="10">
        <v>1.1620615083119754</v>
      </c>
      <c r="G43" s="10">
        <v>1.0817838735177097</v>
      </c>
      <c r="H43" s="10">
        <v>0.67779590430316794</v>
      </c>
      <c r="I43" s="10">
        <v>1.0292474507888574</v>
      </c>
      <c r="J43" s="10">
        <v>0.81774192456858463</v>
      </c>
      <c r="K43" s="12">
        <v>1.57150162</v>
      </c>
      <c r="L43" s="13"/>
    </row>
    <row r="44" spans="1:12" ht="14.5">
      <c r="A44" s="2">
        <v>1535</v>
      </c>
      <c r="B44" s="1" t="s">
        <v>196</v>
      </c>
      <c r="C44" s="39">
        <v>1.05548609</v>
      </c>
      <c r="D44" s="10">
        <v>1.1601661336770241</v>
      </c>
      <c r="E44" s="11">
        <v>1.0441504589643384</v>
      </c>
      <c r="F44" s="10">
        <v>0.87814340860702322</v>
      </c>
      <c r="G44" s="10">
        <v>1.1677722316760644</v>
      </c>
      <c r="H44" s="10">
        <v>0.75657164390339071</v>
      </c>
      <c r="I44" s="10">
        <v>1.1620989211500883</v>
      </c>
      <c r="J44" s="10">
        <v>1.0204496494178572</v>
      </c>
      <c r="K44" s="12">
        <v>1.28415876</v>
      </c>
      <c r="L44" s="13"/>
    </row>
    <row r="45" spans="1:12" ht="14.5">
      <c r="A45" s="2">
        <v>1539</v>
      </c>
      <c r="B45" s="1" t="s">
        <v>197</v>
      </c>
      <c r="C45" s="39">
        <v>1.1029265399999999</v>
      </c>
      <c r="D45" s="10">
        <v>1.2331393351049971</v>
      </c>
      <c r="E45" s="11">
        <v>1.1400231427196688</v>
      </c>
      <c r="F45" s="10">
        <v>0.9315523250024762</v>
      </c>
      <c r="G45" s="10">
        <v>1.1835474037183564</v>
      </c>
      <c r="H45" s="10">
        <v>0.67535768403403118</v>
      </c>
      <c r="I45" s="10">
        <v>1.1711142294603945</v>
      </c>
      <c r="J45" s="10">
        <v>0.88557063378925749</v>
      </c>
      <c r="K45" s="12">
        <v>1.2803897399999999</v>
      </c>
      <c r="L45" s="13"/>
    </row>
    <row r="46" spans="1:12" ht="14.5">
      <c r="A46" s="2">
        <v>1547</v>
      </c>
      <c r="B46" s="1" t="s">
        <v>198</v>
      </c>
      <c r="C46" s="39">
        <v>1.1109249000000001</v>
      </c>
      <c r="D46" s="10">
        <v>1.099283657169549</v>
      </c>
      <c r="E46" s="11">
        <v>1.2806485387848623</v>
      </c>
      <c r="F46" s="10">
        <v>0.91559054196680301</v>
      </c>
      <c r="G46" s="10">
        <v>1.3801201597015453</v>
      </c>
      <c r="H46" s="10">
        <v>0.76369100287291691</v>
      </c>
      <c r="I46" s="10">
        <v>1.2383002512049537</v>
      </c>
      <c r="J46" s="10">
        <v>0.87374431175180889</v>
      </c>
      <c r="K46" s="12">
        <v>0.66927015999999995</v>
      </c>
      <c r="L46" s="13"/>
    </row>
    <row r="47" spans="1:12" ht="14.5">
      <c r="A47" s="2">
        <v>1554</v>
      </c>
      <c r="B47" s="1" t="s">
        <v>199</v>
      </c>
      <c r="C47" s="39">
        <v>1.0409554299999999</v>
      </c>
      <c r="D47" s="10">
        <v>1.1130032872320279</v>
      </c>
      <c r="E47" s="11">
        <v>1.0749929863552992</v>
      </c>
      <c r="F47" s="10">
        <v>0.87410888622065586</v>
      </c>
      <c r="G47" s="10">
        <v>1.2208982711914231</v>
      </c>
      <c r="H47" s="10">
        <v>0.72035920801657527</v>
      </c>
      <c r="I47" s="10">
        <v>1.1719450197302983</v>
      </c>
      <c r="J47" s="10">
        <v>0.85884426868126951</v>
      </c>
      <c r="K47" s="12">
        <v>1.0748884400000001</v>
      </c>
      <c r="L47" s="13"/>
    </row>
    <row r="48" spans="1:12" ht="14.5">
      <c r="A48" s="2">
        <v>1557</v>
      </c>
      <c r="B48" s="1" t="s">
        <v>200</v>
      </c>
      <c r="C48" s="39">
        <v>1.1480551299999999</v>
      </c>
      <c r="D48" s="10">
        <v>1.1860587759207055</v>
      </c>
      <c r="E48" s="11">
        <v>1.2100869065523521</v>
      </c>
      <c r="F48" s="10">
        <v>0.86291401398251932</v>
      </c>
      <c r="G48" s="10">
        <v>1.6855328162791712</v>
      </c>
      <c r="H48" s="10">
        <v>0.67344891332048606</v>
      </c>
      <c r="I48" s="10">
        <v>1.4227403955281168</v>
      </c>
      <c r="J48" s="10">
        <v>0.90795557833751117</v>
      </c>
      <c r="K48" s="12">
        <v>0.48422925999999999</v>
      </c>
      <c r="L48" s="13"/>
    </row>
    <row r="49" spans="1:12" ht="14.5">
      <c r="A49" s="2">
        <v>1560</v>
      </c>
      <c r="B49" s="1" t="s">
        <v>201</v>
      </c>
      <c r="C49" s="39">
        <v>1.1496651</v>
      </c>
      <c r="D49" s="10">
        <v>1.3233614794154138</v>
      </c>
      <c r="E49" s="11">
        <v>1.0992858521612963</v>
      </c>
      <c r="F49" s="10">
        <v>0.77708601215388295</v>
      </c>
      <c r="G49" s="10">
        <v>1.5483955213073304</v>
      </c>
      <c r="H49" s="10">
        <v>0.8046618088335451</v>
      </c>
      <c r="I49" s="10">
        <v>1.3495965489964015</v>
      </c>
      <c r="J49" s="10">
        <v>0.86722520174106277</v>
      </c>
      <c r="K49" s="12">
        <v>0.55171265000000003</v>
      </c>
      <c r="L49" s="13"/>
    </row>
    <row r="50" spans="1:12" ht="14.5">
      <c r="A50" s="2">
        <v>1563</v>
      </c>
      <c r="B50" s="1" t="s">
        <v>202</v>
      </c>
      <c r="C50" s="39">
        <v>1.08269364</v>
      </c>
      <c r="D50" s="10">
        <v>1.2158192673617265</v>
      </c>
      <c r="E50" s="11">
        <v>1.0454073985340495</v>
      </c>
      <c r="F50" s="10">
        <v>0.9434884374741862</v>
      </c>
      <c r="G50" s="10">
        <v>1.1550112781896977</v>
      </c>
      <c r="H50" s="10">
        <v>0.8454072523831031</v>
      </c>
      <c r="I50" s="10">
        <v>1.1489139429761923</v>
      </c>
      <c r="J50" s="10">
        <v>0.83442286521530551</v>
      </c>
      <c r="K50" s="12">
        <v>1.3049781</v>
      </c>
      <c r="L50" s="13"/>
    </row>
    <row r="51" spans="1:12" ht="14.5">
      <c r="A51" s="2">
        <v>1566</v>
      </c>
      <c r="B51" s="1" t="s">
        <v>203</v>
      </c>
      <c r="C51" s="39">
        <v>1.08675919</v>
      </c>
      <c r="D51" s="10">
        <v>1.2264723639595243</v>
      </c>
      <c r="E51" s="11">
        <v>1.0123773693828688</v>
      </c>
      <c r="F51" s="10">
        <v>0.98559073186912727</v>
      </c>
      <c r="G51" s="10">
        <v>1.2546414567630546</v>
      </c>
      <c r="H51" s="10">
        <v>0.69607200998611274</v>
      </c>
      <c r="I51" s="10">
        <v>1.1977016091535537</v>
      </c>
      <c r="J51" s="10">
        <v>0.85448445334054268</v>
      </c>
      <c r="K51" s="12">
        <v>1.07076047</v>
      </c>
      <c r="L51" s="13"/>
    </row>
    <row r="52" spans="1:12" ht="14.5">
      <c r="A52" s="2">
        <v>1573</v>
      </c>
      <c r="B52" s="1" t="s">
        <v>205</v>
      </c>
      <c r="C52" s="39">
        <v>1.2224992299999999</v>
      </c>
      <c r="D52" s="10">
        <v>1.3847325305581526</v>
      </c>
      <c r="E52" s="11">
        <v>1.0746845131452027</v>
      </c>
      <c r="F52" s="10">
        <v>0.95382196085277038</v>
      </c>
      <c r="G52" s="10">
        <v>1.8159240706314574</v>
      </c>
      <c r="H52" s="10">
        <v>0.73048856673978979</v>
      </c>
      <c r="I52" s="10">
        <v>1.4888272907893656</v>
      </c>
      <c r="J52" s="10">
        <v>0.97002313760118719</v>
      </c>
      <c r="K52" s="12">
        <v>0.39054220000000001</v>
      </c>
      <c r="L52" s="13"/>
    </row>
    <row r="53" spans="1:12" ht="14.5">
      <c r="A53" s="2">
        <v>1576</v>
      </c>
      <c r="B53" s="1" t="s">
        <v>206</v>
      </c>
      <c r="C53" s="39">
        <v>1.1636020300000001</v>
      </c>
      <c r="D53" s="10">
        <v>1.3595791954405907</v>
      </c>
      <c r="E53" s="11">
        <v>1.0929864557288633</v>
      </c>
      <c r="F53" s="10">
        <v>0.78892634647234272</v>
      </c>
      <c r="G53" s="10">
        <v>1.5115858824955717</v>
      </c>
      <c r="H53" s="10">
        <v>0.72665648320493348</v>
      </c>
      <c r="I53" s="10">
        <v>1.4878142133999452</v>
      </c>
      <c r="J53" s="10">
        <v>0.87279559367596671</v>
      </c>
      <c r="K53" s="12">
        <v>0.61309382000000001</v>
      </c>
      <c r="L53" s="13"/>
    </row>
    <row r="54" spans="1:12" ht="14.5">
      <c r="A54" s="2">
        <v>1577</v>
      </c>
      <c r="B54" s="1" t="s">
        <v>351</v>
      </c>
      <c r="C54" s="39">
        <v>1.0308689499999999</v>
      </c>
      <c r="D54" s="10">
        <v>1.0748508035793822</v>
      </c>
      <c r="E54" s="11">
        <v>1.0400263754214225</v>
      </c>
      <c r="F54" s="10">
        <v>1.007879340673935</v>
      </c>
      <c r="G54" s="10">
        <v>1.0825519269312533</v>
      </c>
      <c r="H54" s="10">
        <v>0.81146313458273667</v>
      </c>
      <c r="I54" s="10">
        <v>1.109740705802327</v>
      </c>
      <c r="J54" s="10">
        <v>0.83619051723785554</v>
      </c>
      <c r="K54" s="12">
        <v>1.9706587200000001</v>
      </c>
      <c r="L54" s="13"/>
    </row>
    <row r="55" spans="1:12" ht="14.5">
      <c r="A55" s="2">
        <v>1578</v>
      </c>
      <c r="B55" s="1" t="s">
        <v>352</v>
      </c>
      <c r="C55" s="39">
        <v>1.17921937</v>
      </c>
      <c r="D55" s="10">
        <v>1.3789399224290169</v>
      </c>
      <c r="E55" s="11">
        <v>1.1619519752916092</v>
      </c>
      <c r="F55" s="10">
        <v>0.67591302135543196</v>
      </c>
      <c r="G55" s="10">
        <v>1.7377719651507917</v>
      </c>
      <c r="H55" s="10">
        <v>0.67031722423582696</v>
      </c>
      <c r="I55" s="10">
        <v>1.4879733718063086</v>
      </c>
      <c r="J55" s="10">
        <v>0.78572309336795754</v>
      </c>
      <c r="K55" s="12">
        <v>0.45084650999999998</v>
      </c>
      <c r="L55" s="13"/>
    </row>
    <row r="56" spans="1:12" ht="14.5">
      <c r="A56" s="2">
        <v>1579</v>
      </c>
      <c r="B56" s="1" t="s">
        <v>353</v>
      </c>
      <c r="C56" s="39">
        <v>1.0242121399999999</v>
      </c>
      <c r="D56" s="10">
        <v>1.0590234282144437</v>
      </c>
      <c r="E56" s="11">
        <v>1.0912440377751169</v>
      </c>
      <c r="F56" s="10">
        <v>0.96697358158097613</v>
      </c>
      <c r="G56" s="10">
        <v>1.0538024181081209</v>
      </c>
      <c r="H56" s="10">
        <v>0.71615755583615304</v>
      </c>
      <c r="I56" s="10">
        <v>1.0924606198678437</v>
      </c>
      <c r="J56" s="10">
        <v>0.92277558225357892</v>
      </c>
      <c r="K56" s="12">
        <v>2.4062496800000002</v>
      </c>
      <c r="L56" s="13"/>
    </row>
    <row r="57" spans="1:12" ht="14.5">
      <c r="A57" s="2">
        <v>1580</v>
      </c>
      <c r="B57" s="1" t="s">
        <v>392</v>
      </c>
      <c r="C57" s="39">
        <v>1.0475663</v>
      </c>
      <c r="D57" s="10">
        <v>1.1129228823867445</v>
      </c>
      <c r="E57" s="11">
        <v>1.1042701691905163</v>
      </c>
      <c r="F57" s="10">
        <v>0.93725104167008777</v>
      </c>
      <c r="G57" s="10">
        <v>1.0838737889591927</v>
      </c>
      <c r="H57" s="10">
        <v>0.76063385774183212</v>
      </c>
      <c r="I57" s="10">
        <v>1.1313466882421719</v>
      </c>
      <c r="J57" s="10">
        <v>0.86972855208532307</v>
      </c>
      <c r="K57" s="12">
        <v>1.68439272</v>
      </c>
      <c r="L57" s="13"/>
    </row>
    <row r="58" spans="1:12" ht="14.5">
      <c r="A58" s="2">
        <v>1804</v>
      </c>
      <c r="B58" s="1" t="s">
        <v>235</v>
      </c>
      <c r="C58" s="39">
        <v>0.95190087000000001</v>
      </c>
      <c r="D58" s="10">
        <v>0.95935367297862184</v>
      </c>
      <c r="E58" s="11">
        <v>0.95406034612335489</v>
      </c>
      <c r="F58" s="10">
        <v>0.99142379252762614</v>
      </c>
      <c r="G58" s="10">
        <v>0.89870932448914442</v>
      </c>
      <c r="H58" s="10">
        <v>0.9342012641875409</v>
      </c>
      <c r="I58" s="10">
        <v>0.94380615248415656</v>
      </c>
      <c r="J58" s="10">
        <v>0.86780314509017764</v>
      </c>
      <c r="K58" s="12">
        <v>9.6174606800000007</v>
      </c>
      <c r="L58" s="13"/>
    </row>
    <row r="59" spans="1:12" ht="14.5">
      <c r="A59" s="2">
        <v>1806</v>
      </c>
      <c r="B59" s="1" t="s">
        <v>354</v>
      </c>
      <c r="C59" s="39">
        <v>1.00624808</v>
      </c>
      <c r="D59" s="10">
        <v>1.1629204339955095</v>
      </c>
      <c r="E59" s="11">
        <v>0.91545025656009282</v>
      </c>
      <c r="F59" s="10">
        <v>0.89706274879743197</v>
      </c>
      <c r="G59" s="10">
        <v>0.9570540143546884</v>
      </c>
      <c r="H59" s="10">
        <v>0.82928310288662499</v>
      </c>
      <c r="I59" s="10">
        <v>1.054473759926664</v>
      </c>
      <c r="J59" s="10">
        <v>0.90215541155477641</v>
      </c>
      <c r="K59" s="12">
        <v>3.8785004500000002</v>
      </c>
      <c r="L59" s="13"/>
    </row>
    <row r="60" spans="1:12" ht="14.5">
      <c r="A60" s="2">
        <v>1811</v>
      </c>
      <c r="B60" s="1" t="s">
        <v>236</v>
      </c>
      <c r="C60" s="39">
        <v>1.4019168</v>
      </c>
      <c r="D60" s="10">
        <v>1.6033146562783493</v>
      </c>
      <c r="E60" s="11">
        <v>1.3366166212933104</v>
      </c>
      <c r="F60" s="10">
        <v>0.80737057273476887</v>
      </c>
      <c r="G60" s="10">
        <v>2.3041180528575271</v>
      </c>
      <c r="H60" s="10">
        <v>0.7633568481307984</v>
      </c>
      <c r="I60" s="10">
        <v>1.8288116149785871</v>
      </c>
      <c r="J60" s="10">
        <v>0.99833235727274017</v>
      </c>
      <c r="K60" s="12">
        <v>0.24839633</v>
      </c>
      <c r="L60" s="13"/>
    </row>
    <row r="61" spans="1:12" ht="14.5">
      <c r="A61" s="2">
        <v>1812</v>
      </c>
      <c r="B61" s="1" t="s">
        <v>237</v>
      </c>
      <c r="C61" s="39">
        <v>1.18975908</v>
      </c>
      <c r="D61" s="10">
        <v>1.3442371826166091</v>
      </c>
      <c r="E61" s="11">
        <v>1.0713380001691053</v>
      </c>
      <c r="F61" s="10">
        <v>0.78757376745833751</v>
      </c>
      <c r="G61" s="10">
        <v>1.9200511524746298</v>
      </c>
      <c r="H61" s="10">
        <v>0.82279118156451503</v>
      </c>
      <c r="I61" s="10">
        <v>1.3752314198540667</v>
      </c>
      <c r="J61" s="10">
        <v>0.99619648771544977</v>
      </c>
      <c r="K61" s="12">
        <v>0.35644155</v>
      </c>
      <c r="L61" s="13"/>
    </row>
    <row r="62" spans="1:12" ht="14.5">
      <c r="A62" s="2">
        <v>1813</v>
      </c>
      <c r="B62" s="1" t="s">
        <v>238</v>
      </c>
      <c r="C62" s="39">
        <v>1.06702151</v>
      </c>
      <c r="D62" s="10">
        <v>1.141877107811327</v>
      </c>
      <c r="E62" s="11">
        <v>1.1151580304295203</v>
      </c>
      <c r="F62" s="10">
        <v>0.86227157157732326</v>
      </c>
      <c r="G62" s="10">
        <v>1.1420607018886979</v>
      </c>
      <c r="H62" s="10">
        <v>0.90091155183450811</v>
      </c>
      <c r="I62" s="10">
        <v>1.1314803886767897</v>
      </c>
      <c r="J62" s="10">
        <v>0.9668199264170263</v>
      </c>
      <c r="K62" s="12">
        <v>1.40799797</v>
      </c>
      <c r="L62" s="13"/>
    </row>
    <row r="63" spans="1:12" ht="14.5">
      <c r="A63" s="2">
        <v>1815</v>
      </c>
      <c r="B63" s="1" t="s">
        <v>239</v>
      </c>
      <c r="C63" s="39">
        <v>1.31316184</v>
      </c>
      <c r="D63" s="10">
        <v>1.4892234405708067</v>
      </c>
      <c r="E63" s="11">
        <v>1.1295404648343159</v>
      </c>
      <c r="F63" s="10">
        <v>0.76190111572778563</v>
      </c>
      <c r="G63" s="10">
        <v>2.5580859061050032</v>
      </c>
      <c r="H63" s="10">
        <v>0.77460036998369186</v>
      </c>
      <c r="I63" s="10">
        <v>1.6408428019988663</v>
      </c>
      <c r="J63" s="10">
        <v>0.9576662195489648</v>
      </c>
      <c r="K63" s="12">
        <v>0.21591097000000001</v>
      </c>
      <c r="L63" s="13"/>
    </row>
    <row r="64" spans="1:12" ht="14.5">
      <c r="A64" s="2">
        <v>1816</v>
      </c>
      <c r="B64" s="1" t="s">
        <v>240</v>
      </c>
      <c r="C64" s="39">
        <v>1.91776825</v>
      </c>
      <c r="D64" s="10">
        <v>1.8321176809392441</v>
      </c>
      <c r="E64" s="11">
        <v>1.8123120198879219</v>
      </c>
      <c r="F64" s="10">
        <v>1.1580819539558695</v>
      </c>
      <c r="G64" s="10">
        <v>5.0435613247501161</v>
      </c>
      <c r="H64" s="10">
        <v>0.78796793024076273</v>
      </c>
      <c r="I64" s="10">
        <v>2.6335581213688033</v>
      </c>
      <c r="J64" s="10">
        <v>0.98142093243753037</v>
      </c>
      <c r="K64" s="12">
        <v>8.4892679999999998E-2</v>
      </c>
      <c r="L64" s="13"/>
    </row>
    <row r="65" spans="1:12" ht="14.5">
      <c r="A65" s="2">
        <v>1818</v>
      </c>
      <c r="B65" s="1" t="s">
        <v>188</v>
      </c>
      <c r="C65" s="39">
        <v>1.2058732999999999</v>
      </c>
      <c r="D65" s="10">
        <v>1.2210168483302375</v>
      </c>
      <c r="E65" s="11">
        <v>1.1730584330156772</v>
      </c>
      <c r="F65" s="10">
        <v>0.9201178617490009</v>
      </c>
      <c r="G65" s="10">
        <v>1.906176914993494</v>
      </c>
      <c r="H65" s="10">
        <v>0.92613578454786682</v>
      </c>
      <c r="I65" s="10">
        <v>1.3552581898339167</v>
      </c>
      <c r="J65" s="10">
        <v>1.2596149774355969</v>
      </c>
      <c r="K65" s="12">
        <v>0.33598116</v>
      </c>
      <c r="L65" s="13"/>
    </row>
    <row r="66" spans="1:12" ht="14.5">
      <c r="A66" s="2">
        <v>1820</v>
      </c>
      <c r="B66" s="1" t="s">
        <v>241</v>
      </c>
      <c r="C66" s="39">
        <v>1.04921222</v>
      </c>
      <c r="D66" s="10">
        <v>1.1413228013992422</v>
      </c>
      <c r="E66" s="11">
        <v>1.0122490640607815</v>
      </c>
      <c r="F66" s="10">
        <v>0.94856908514998195</v>
      </c>
      <c r="G66" s="10">
        <v>1.1363106043787303</v>
      </c>
      <c r="H66" s="10">
        <v>0.83775734644760036</v>
      </c>
      <c r="I66" s="10">
        <v>1.110910337395848</v>
      </c>
      <c r="J66" s="10">
        <v>0.94309715395332039</v>
      </c>
      <c r="K66" s="12">
        <v>1.3450015</v>
      </c>
      <c r="L66" s="13"/>
    </row>
    <row r="67" spans="1:12" ht="14.5">
      <c r="A67" s="2">
        <v>1822</v>
      </c>
      <c r="B67" s="1" t="s">
        <v>242</v>
      </c>
      <c r="C67" s="39">
        <v>1.2711048199999999</v>
      </c>
      <c r="D67" s="10">
        <v>1.2175660107078603</v>
      </c>
      <c r="E67" s="11">
        <v>1.4099277253436939</v>
      </c>
      <c r="F67" s="10">
        <v>1.1350080712727255</v>
      </c>
      <c r="G67" s="10">
        <v>1.7555283266868245</v>
      </c>
      <c r="H67" s="10">
        <v>0.83043897074715489</v>
      </c>
      <c r="I67" s="10">
        <v>1.3526550919716065</v>
      </c>
      <c r="J67" s="10">
        <v>1.1624502129108176</v>
      </c>
      <c r="K67" s="12">
        <v>0.41907906</v>
      </c>
      <c r="L67" s="13"/>
    </row>
    <row r="68" spans="1:12" ht="14.5">
      <c r="A68" s="2">
        <v>1824</v>
      </c>
      <c r="B68" s="1" t="s">
        <v>243</v>
      </c>
      <c r="C68" s="39">
        <v>1.0281750300000001</v>
      </c>
      <c r="D68" s="10">
        <v>1.1840433464063467</v>
      </c>
      <c r="E68" s="11">
        <v>0.93210284607421612</v>
      </c>
      <c r="F68" s="10">
        <v>0.93278568098740688</v>
      </c>
      <c r="G68" s="10">
        <v>1.0182165457807855</v>
      </c>
      <c r="H68" s="10">
        <v>0.82776830980377802</v>
      </c>
      <c r="I68" s="10">
        <v>1.0566100119306576</v>
      </c>
      <c r="J68" s="10">
        <v>0.90270521807482407</v>
      </c>
      <c r="K68" s="12">
        <v>2.4243768700000001</v>
      </c>
      <c r="L68" s="13"/>
    </row>
    <row r="69" spans="1:12" ht="14.5">
      <c r="A69" s="2">
        <v>1825</v>
      </c>
      <c r="B69" s="1" t="s">
        <v>244</v>
      </c>
      <c r="C69" s="39">
        <v>1.2736206699999999</v>
      </c>
      <c r="D69" s="10">
        <v>1.4519632722413736</v>
      </c>
      <c r="E69" s="11">
        <v>1.0527025990463073</v>
      </c>
      <c r="F69" s="10">
        <v>0.85917536641540049</v>
      </c>
      <c r="G69" s="10">
        <v>2.2545989513974596</v>
      </c>
      <c r="H69" s="10">
        <v>0.79408557196888419</v>
      </c>
      <c r="I69" s="10">
        <v>1.5922358166594233</v>
      </c>
      <c r="J69" s="10">
        <v>1.0094999675752354</v>
      </c>
      <c r="K69" s="12">
        <v>0.25826757</v>
      </c>
      <c r="L69" s="13"/>
    </row>
    <row r="70" spans="1:12" ht="14.5">
      <c r="A70" s="2">
        <v>1826</v>
      </c>
      <c r="B70" s="1" t="s">
        <v>245</v>
      </c>
      <c r="C70" s="39">
        <v>1.3619064700000001</v>
      </c>
      <c r="D70" s="10">
        <v>1.5912735782513496</v>
      </c>
      <c r="E70" s="11">
        <v>1.1750523951900618</v>
      </c>
      <c r="F70" s="10">
        <v>0.77032795796163023</v>
      </c>
      <c r="G70" s="10">
        <v>2.5408939316132733</v>
      </c>
      <c r="H70" s="10">
        <v>0.66547606684328831</v>
      </c>
      <c r="I70" s="10">
        <v>1.7273997117874658</v>
      </c>
      <c r="J70" s="10">
        <v>1.0531710546922051</v>
      </c>
      <c r="K70" s="12">
        <v>0.23170495999999999</v>
      </c>
      <c r="L70" s="13"/>
    </row>
    <row r="71" spans="1:12" ht="14.5">
      <c r="A71" s="2">
        <v>1827</v>
      </c>
      <c r="B71" s="1" t="s">
        <v>246</v>
      </c>
      <c r="C71" s="39">
        <v>1.3135068700000001</v>
      </c>
      <c r="D71" s="10">
        <v>1.4267806710043613</v>
      </c>
      <c r="E71" s="11">
        <v>1.3100442686621832</v>
      </c>
      <c r="F71" s="10">
        <v>0.74183810313271614</v>
      </c>
      <c r="G71" s="10">
        <v>2.2933976699164242</v>
      </c>
      <c r="H71" s="10">
        <v>0.757802089309076</v>
      </c>
      <c r="I71" s="10">
        <v>1.6969455781306806</v>
      </c>
      <c r="J71" s="10">
        <v>1.0127778772493943</v>
      </c>
      <c r="K71" s="12">
        <v>0.2564728</v>
      </c>
      <c r="L71" s="13"/>
    </row>
    <row r="72" spans="1:12" ht="14.5">
      <c r="A72" s="2">
        <v>1828</v>
      </c>
      <c r="B72" s="1" t="s">
        <v>247</v>
      </c>
      <c r="C72" s="39">
        <v>1.20769773</v>
      </c>
      <c r="D72" s="10">
        <v>1.2601031074394842</v>
      </c>
      <c r="E72" s="11">
        <v>1.2006164110070747</v>
      </c>
      <c r="F72" s="10">
        <v>0.84196818960137998</v>
      </c>
      <c r="G72" s="10">
        <v>1.9907235354925445</v>
      </c>
      <c r="H72" s="10">
        <v>0.81617598029515548</v>
      </c>
      <c r="I72" s="10">
        <v>1.3712780005260949</v>
      </c>
      <c r="J72" s="10">
        <v>1.1054116411151385</v>
      </c>
      <c r="K72" s="12">
        <v>0.31695658999999998</v>
      </c>
      <c r="L72" s="13"/>
    </row>
    <row r="73" spans="1:12" ht="14.5">
      <c r="A73" s="2">
        <v>1832</v>
      </c>
      <c r="B73" s="1" t="s">
        <v>248</v>
      </c>
      <c r="C73" s="39">
        <v>1.17000065</v>
      </c>
      <c r="D73" s="10">
        <v>1.3658752815869104</v>
      </c>
      <c r="E73" s="11">
        <v>1.0845064402083961</v>
      </c>
      <c r="F73" s="10">
        <v>0.92576083428822975</v>
      </c>
      <c r="G73" s="10">
        <v>1.3361684855680234</v>
      </c>
      <c r="H73" s="10">
        <v>0.75700620222428672</v>
      </c>
      <c r="I73" s="10">
        <v>1.3230222676920542</v>
      </c>
      <c r="J73" s="10">
        <v>1.0397626385330927</v>
      </c>
      <c r="K73" s="12">
        <v>0.80154479999999995</v>
      </c>
      <c r="L73" s="13"/>
    </row>
    <row r="74" spans="1:12" ht="14.5">
      <c r="A74" s="2">
        <v>1833</v>
      </c>
      <c r="B74" s="1" t="s">
        <v>249</v>
      </c>
      <c r="C74" s="39">
        <v>0.99147452000000003</v>
      </c>
      <c r="D74" s="10">
        <v>1.1176520730480757</v>
      </c>
      <c r="E74" s="11">
        <v>0.94034625940565042</v>
      </c>
      <c r="F74" s="10">
        <v>0.90079429322614735</v>
      </c>
      <c r="G74" s="10">
        <v>0.94644908438003761</v>
      </c>
      <c r="H74" s="10">
        <v>0.80359431214011678</v>
      </c>
      <c r="I74" s="10">
        <v>1.0225116599159143</v>
      </c>
      <c r="J74" s="10">
        <v>0.89233921467041211</v>
      </c>
      <c r="K74" s="12">
        <v>4.66873819</v>
      </c>
      <c r="L74" s="13"/>
    </row>
    <row r="75" spans="1:12" ht="14.5">
      <c r="A75" s="2">
        <v>1834</v>
      </c>
      <c r="B75" s="1" t="s">
        <v>250</v>
      </c>
      <c r="C75" s="39">
        <v>1.6125424399999999</v>
      </c>
      <c r="D75" s="10">
        <v>1.8240112188799897</v>
      </c>
      <c r="E75" s="11">
        <v>1.990025097217976</v>
      </c>
      <c r="F75" s="10">
        <v>0.64520014247410296</v>
      </c>
      <c r="G75" s="10">
        <v>1.8987974078987058</v>
      </c>
      <c r="H75" s="10">
        <v>0.65375826670219694</v>
      </c>
      <c r="I75" s="10">
        <v>2.584117000005508</v>
      </c>
      <c r="J75" s="10">
        <v>0.92408142687683348</v>
      </c>
      <c r="K75" s="12">
        <v>0.34405763</v>
      </c>
      <c r="L75" s="13"/>
    </row>
    <row r="76" spans="1:12" ht="14.5">
      <c r="A76" s="2">
        <v>1835</v>
      </c>
      <c r="B76" s="1" t="s">
        <v>251</v>
      </c>
      <c r="C76" s="39">
        <v>1.73167267</v>
      </c>
      <c r="D76" s="10">
        <v>1.5469996211791437</v>
      </c>
      <c r="E76" s="11">
        <v>1.4599436803620982</v>
      </c>
      <c r="F76" s="10">
        <v>1.0067464869347413</v>
      </c>
      <c r="G76" s="10">
        <v>5.0728471180640495</v>
      </c>
      <c r="H76" s="10">
        <v>0.87522963844575474</v>
      </c>
      <c r="I76" s="10">
        <v>2.5398853641001891</v>
      </c>
      <c r="J76" s="10">
        <v>1.4577384421303048</v>
      </c>
      <c r="K76" s="12">
        <v>8.0046790000000007E-2</v>
      </c>
      <c r="L76" s="13"/>
    </row>
    <row r="77" spans="1:12" ht="14.5">
      <c r="A77" s="2">
        <v>1836</v>
      </c>
      <c r="B77" s="1" t="s">
        <v>252</v>
      </c>
      <c r="C77" s="39">
        <v>1.50059729</v>
      </c>
      <c r="D77" s="10">
        <v>1.5596725779577623</v>
      </c>
      <c r="E77" s="11">
        <v>1.7473315771679987</v>
      </c>
      <c r="F77" s="10">
        <v>0.68632518285627819</v>
      </c>
      <c r="G77" s="10">
        <v>2.6217303402521073</v>
      </c>
      <c r="H77" s="10">
        <v>0.66253138050818183</v>
      </c>
      <c r="I77" s="10">
        <v>2.19690033529008</v>
      </c>
      <c r="J77" s="10">
        <v>0.90333257153413915</v>
      </c>
      <c r="K77" s="12">
        <v>0.20621920999999999</v>
      </c>
      <c r="L77" s="13"/>
    </row>
    <row r="78" spans="1:12" ht="14.5">
      <c r="A78" s="2">
        <v>1837</v>
      </c>
      <c r="B78" s="1" t="s">
        <v>253</v>
      </c>
      <c r="C78" s="39">
        <v>1.14705148</v>
      </c>
      <c r="D78" s="10">
        <v>1.2856840713050435</v>
      </c>
      <c r="E78" s="11">
        <v>1.1984248981188932</v>
      </c>
      <c r="F78" s="10">
        <v>0.84437726894523668</v>
      </c>
      <c r="G78" s="10">
        <v>1.1988492394450168</v>
      </c>
      <c r="H78" s="10">
        <v>0.84636738436662062</v>
      </c>
      <c r="I78" s="10">
        <v>1.2725652375758048</v>
      </c>
      <c r="J78" s="10">
        <v>1.0306490502003949</v>
      </c>
      <c r="K78" s="12">
        <v>1.1043226900000001</v>
      </c>
      <c r="L78" s="13"/>
    </row>
    <row r="79" spans="1:12" ht="14.5">
      <c r="A79" s="2">
        <v>1838</v>
      </c>
      <c r="B79" s="1" t="s">
        <v>254</v>
      </c>
      <c r="C79" s="39">
        <v>1.2214559</v>
      </c>
      <c r="D79" s="10">
        <v>1.4517341297675723</v>
      </c>
      <c r="E79" s="11">
        <v>1.07579929693731</v>
      </c>
      <c r="F79" s="10">
        <v>0.73154763406616097</v>
      </c>
      <c r="G79" s="10">
        <v>1.8658973217521793</v>
      </c>
      <c r="H79" s="10">
        <v>0.84325570228179769</v>
      </c>
      <c r="I79" s="10">
        <v>1.5233206410596367</v>
      </c>
      <c r="J79" s="10">
        <v>0.86590130783427466</v>
      </c>
      <c r="K79" s="12">
        <v>0.35554416</v>
      </c>
      <c r="L79" s="13"/>
    </row>
    <row r="80" spans="1:12" ht="14.5">
      <c r="A80" s="2">
        <v>1839</v>
      </c>
      <c r="B80" s="1" t="s">
        <v>255</v>
      </c>
      <c r="C80" s="39">
        <v>1.44581447</v>
      </c>
      <c r="D80" s="10">
        <v>1.6746425940844649</v>
      </c>
      <c r="E80" s="11">
        <v>1.1763066574318406</v>
      </c>
      <c r="F80" s="10">
        <v>0.8741548652711677</v>
      </c>
      <c r="G80" s="10">
        <v>2.7725000748194808</v>
      </c>
      <c r="H80" s="10">
        <v>0.74246740785210075</v>
      </c>
      <c r="I80" s="10">
        <v>1.7955362236761696</v>
      </c>
      <c r="J80" s="10">
        <v>1.2918182974130186</v>
      </c>
      <c r="K80" s="12">
        <v>0.18952783000000001</v>
      </c>
      <c r="L80" s="13"/>
    </row>
    <row r="81" spans="1:12" ht="14.5">
      <c r="A81" s="2">
        <v>1840</v>
      </c>
      <c r="B81" s="1" t="s">
        <v>256</v>
      </c>
      <c r="C81" s="39">
        <v>1.12579516</v>
      </c>
      <c r="D81" s="10">
        <v>1.2746618159381682</v>
      </c>
      <c r="E81" s="11">
        <v>1.1415073471587842</v>
      </c>
      <c r="F81" s="10">
        <v>0.8437436902586799</v>
      </c>
      <c r="G81" s="10">
        <v>1.2900433184952229</v>
      </c>
      <c r="H81" s="10">
        <v>0.80808967200859849</v>
      </c>
      <c r="I81" s="10">
        <v>1.2145696483308743</v>
      </c>
      <c r="J81" s="10">
        <v>0.91324927604602424</v>
      </c>
      <c r="K81" s="12">
        <v>0.86292597000000004</v>
      </c>
      <c r="L81" s="13"/>
    </row>
    <row r="82" spans="1:12" ht="14.5">
      <c r="A82" s="2">
        <v>1841</v>
      </c>
      <c r="B82" s="1" t="s">
        <v>257</v>
      </c>
      <c r="C82" s="39">
        <v>1.0110920299999999</v>
      </c>
      <c r="D82" s="10">
        <v>1.1489775337420856</v>
      </c>
      <c r="E82" s="11">
        <v>0.91022833269756542</v>
      </c>
      <c r="F82" s="10">
        <v>0.86136770368221793</v>
      </c>
      <c r="G82" s="10">
        <v>1.0695180477830237</v>
      </c>
      <c r="H82" s="10">
        <v>0.85370595055450771</v>
      </c>
      <c r="I82" s="10">
        <v>1.1189935110635638</v>
      </c>
      <c r="J82" s="10">
        <v>0.95080424321979218</v>
      </c>
      <c r="K82" s="12">
        <v>1.7513376899999999</v>
      </c>
      <c r="L82" s="13"/>
    </row>
    <row r="83" spans="1:12" ht="14.5">
      <c r="A83" s="2">
        <v>1845</v>
      </c>
      <c r="B83" s="1" t="s">
        <v>258</v>
      </c>
      <c r="C83" s="39">
        <v>1.25709838</v>
      </c>
      <c r="D83" s="10">
        <v>1.4586605931010161</v>
      </c>
      <c r="E83" s="11">
        <v>1.1296096392362087</v>
      </c>
      <c r="F83" s="10">
        <v>0.8022203102886305</v>
      </c>
      <c r="G83" s="10">
        <v>1.9308134500651104</v>
      </c>
      <c r="H83" s="10">
        <v>0.74386852380283131</v>
      </c>
      <c r="I83" s="10">
        <v>1.5978666391920355</v>
      </c>
      <c r="J83" s="10">
        <v>1.029787911896173</v>
      </c>
      <c r="K83" s="12">
        <v>0.33472481999999998</v>
      </c>
      <c r="L83" s="13"/>
    </row>
    <row r="84" spans="1:12" ht="14.5">
      <c r="A84" s="2">
        <v>1848</v>
      </c>
      <c r="B84" s="1" t="s">
        <v>259</v>
      </c>
      <c r="C84" s="39">
        <v>1.1830258300000001</v>
      </c>
      <c r="D84" s="10">
        <v>1.3459051805168749</v>
      </c>
      <c r="E84" s="11">
        <v>1.1000093203517451</v>
      </c>
      <c r="F84" s="10">
        <v>0.82042661247131221</v>
      </c>
      <c r="G84" s="10">
        <v>1.6624928692419709</v>
      </c>
      <c r="H84" s="10">
        <v>0.79580175850558832</v>
      </c>
      <c r="I84" s="10">
        <v>1.4702343280526575</v>
      </c>
      <c r="J84" s="10">
        <v>0.92409360075382208</v>
      </c>
      <c r="K84" s="12">
        <v>0.47722965000000001</v>
      </c>
      <c r="L84" s="13"/>
    </row>
    <row r="85" spans="1:12" ht="14.5">
      <c r="A85" s="2">
        <v>1851</v>
      </c>
      <c r="B85" s="1" t="s">
        <v>260</v>
      </c>
      <c r="C85" s="39">
        <v>1.26584542</v>
      </c>
      <c r="D85" s="10">
        <v>1.6081910754670667</v>
      </c>
      <c r="E85" s="11">
        <v>1.063671867203233</v>
      </c>
      <c r="F85" s="10">
        <v>0.66655568299958901</v>
      </c>
      <c r="G85" s="10">
        <v>1.8142951123049111</v>
      </c>
      <c r="H85" s="10">
        <v>0.85918205708508544</v>
      </c>
      <c r="I85" s="10">
        <v>1.4765271317533986</v>
      </c>
      <c r="J85" s="10">
        <v>1.0544353293529665</v>
      </c>
      <c r="K85" s="12">
        <v>0.36487697000000002</v>
      </c>
      <c r="L85" s="13"/>
    </row>
    <row r="86" spans="1:12" ht="14.5">
      <c r="A86" s="2">
        <v>1853</v>
      </c>
      <c r="B86" s="1" t="s">
        <v>261</v>
      </c>
      <c r="C86" s="39">
        <v>1.2403082000000001</v>
      </c>
      <c r="D86" s="10">
        <v>1.4783512922795865</v>
      </c>
      <c r="E86" s="11">
        <v>1.0086471709974258</v>
      </c>
      <c r="F86" s="10">
        <v>0.63413492172122343</v>
      </c>
      <c r="G86" s="10">
        <v>2.2997426237306966</v>
      </c>
      <c r="H86" s="10">
        <v>0.72943028978440982</v>
      </c>
      <c r="I86" s="10">
        <v>1.6290577320107504</v>
      </c>
      <c r="J86" s="10">
        <v>1.0488277787950864</v>
      </c>
      <c r="K86" s="12">
        <v>0.24319149000000001</v>
      </c>
      <c r="L86" s="13"/>
    </row>
    <row r="87" spans="1:12" ht="14.5">
      <c r="A87" s="2">
        <v>1856</v>
      </c>
      <c r="B87" s="1" t="s">
        <v>262</v>
      </c>
      <c r="C87" s="39">
        <v>1.7087093600000001</v>
      </c>
      <c r="D87" s="10">
        <v>1.742635255770052</v>
      </c>
      <c r="E87" s="11">
        <v>1.3601779073606044</v>
      </c>
      <c r="F87" s="10">
        <v>0.78866951753648684</v>
      </c>
      <c r="G87" s="10">
        <v>4.9103174988013558</v>
      </c>
      <c r="H87" s="10">
        <v>0.94467212877961615</v>
      </c>
      <c r="I87" s="10">
        <v>2.2937598397413637</v>
      </c>
      <c r="J87" s="10">
        <v>1.1699881977684266</v>
      </c>
      <c r="K87" s="12">
        <v>8.3456859999999994E-2</v>
      </c>
      <c r="L87" s="13"/>
    </row>
    <row r="88" spans="1:12" ht="14.5">
      <c r="A88" s="2">
        <v>1857</v>
      </c>
      <c r="B88" s="1" t="s">
        <v>263</v>
      </c>
      <c r="C88" s="39">
        <v>1.59839887</v>
      </c>
      <c r="D88" s="10">
        <v>1.6358469861199525</v>
      </c>
      <c r="E88" s="11">
        <v>1.4947624893572184</v>
      </c>
      <c r="F88" s="10">
        <v>0.7470592839392165</v>
      </c>
      <c r="G88" s="10">
        <v>3.6625168653910962</v>
      </c>
      <c r="H88" s="10">
        <v>1.0422732920116429</v>
      </c>
      <c r="I88" s="10">
        <v>1.9778548511875798</v>
      </c>
      <c r="J88" s="10">
        <v>1.5280670183882263</v>
      </c>
      <c r="K88" s="12">
        <v>0.12007018999999999</v>
      </c>
      <c r="L88" s="13"/>
    </row>
    <row r="89" spans="1:12" ht="14.5">
      <c r="A89" s="2">
        <v>1859</v>
      </c>
      <c r="B89" s="1" t="s">
        <v>264</v>
      </c>
      <c r="C89" s="39">
        <v>1.3167491</v>
      </c>
      <c r="D89" s="10">
        <v>1.5413027349076485</v>
      </c>
      <c r="E89" s="11">
        <v>1.0885110205359083</v>
      </c>
      <c r="F89" s="10">
        <v>0.76822384575202096</v>
      </c>
      <c r="G89" s="10">
        <v>2.4250029365645092</v>
      </c>
      <c r="H89" s="10">
        <v>0.69341326260763081</v>
      </c>
      <c r="I89" s="10">
        <v>1.6264571099203771</v>
      </c>
      <c r="J89" s="10">
        <v>1.2235487635190592</v>
      </c>
      <c r="K89" s="12">
        <v>0.22093632999999999</v>
      </c>
      <c r="L89" s="13"/>
    </row>
    <row r="90" spans="1:12" ht="14.5">
      <c r="A90" s="2">
        <v>1860</v>
      </c>
      <c r="B90" s="1" t="s">
        <v>265</v>
      </c>
      <c r="C90" s="39">
        <v>1.06219569</v>
      </c>
      <c r="D90" s="10">
        <v>1.1333547664444561</v>
      </c>
      <c r="E90" s="11">
        <v>1.0537892490677452</v>
      </c>
      <c r="F90" s="10">
        <v>0.98122043334733666</v>
      </c>
      <c r="G90" s="10">
        <v>1.0523466976320057</v>
      </c>
      <c r="H90" s="10">
        <v>0.89775145140540746</v>
      </c>
      <c r="I90" s="10">
        <v>1.067723499358012</v>
      </c>
      <c r="J90" s="10">
        <v>1.0941797964210149</v>
      </c>
      <c r="K90" s="12">
        <v>2.0840882600000001</v>
      </c>
      <c r="L90" s="13"/>
    </row>
    <row r="91" spans="1:12" ht="14.5">
      <c r="A91" s="2">
        <v>1865</v>
      </c>
      <c r="B91" s="1" t="s">
        <v>266</v>
      </c>
      <c r="C91" s="39">
        <v>1.03882122</v>
      </c>
      <c r="D91" s="10">
        <v>1.1109054800171114</v>
      </c>
      <c r="E91" s="11">
        <v>0.99292381574689714</v>
      </c>
      <c r="F91" s="10">
        <v>0.9278442793933015</v>
      </c>
      <c r="G91" s="10">
        <v>1.0595379791243447</v>
      </c>
      <c r="H91" s="10">
        <v>0.98912374604328157</v>
      </c>
      <c r="I91" s="10">
        <v>1.1198988520695352</v>
      </c>
      <c r="J91" s="10">
        <v>1.0202516726173607</v>
      </c>
      <c r="K91" s="12">
        <v>1.7705417400000001</v>
      </c>
      <c r="L91" s="13"/>
    </row>
    <row r="92" spans="1:12" ht="14.5">
      <c r="A92" s="2">
        <v>1866</v>
      </c>
      <c r="B92" s="1" t="s">
        <v>267</v>
      </c>
      <c r="C92" s="39">
        <v>1.07291143</v>
      </c>
      <c r="D92" s="10">
        <v>1.1930506793563813</v>
      </c>
      <c r="E92" s="11">
        <v>0.97857072113280552</v>
      </c>
      <c r="F92" s="10">
        <v>0.96201715765051232</v>
      </c>
      <c r="G92" s="10">
        <v>1.1155437252321132</v>
      </c>
      <c r="H92" s="10">
        <v>0.96611016681561646</v>
      </c>
      <c r="I92" s="10">
        <v>1.1360277586328229</v>
      </c>
      <c r="J92" s="10">
        <v>0.99371216855528166</v>
      </c>
      <c r="K92" s="12">
        <v>1.4966596599999999</v>
      </c>
      <c r="L92" s="13"/>
    </row>
    <row r="93" spans="1:12" ht="14.5">
      <c r="A93" s="2">
        <v>1867</v>
      </c>
      <c r="B93" s="1" t="s">
        <v>101</v>
      </c>
      <c r="C93" s="39">
        <v>1.2009715599999999</v>
      </c>
      <c r="D93" s="10">
        <v>1.5519338133422949</v>
      </c>
      <c r="E93" s="11">
        <v>0.89555210799670704</v>
      </c>
      <c r="F93" s="10">
        <v>0.75062103749384945</v>
      </c>
      <c r="G93" s="10">
        <v>1.613370696035656</v>
      </c>
      <c r="H93" s="10">
        <v>0.83226406761880223</v>
      </c>
      <c r="I93" s="10">
        <v>1.3638420079182545</v>
      </c>
      <c r="J93" s="10">
        <v>1.2021488016687634</v>
      </c>
      <c r="K93" s="12">
        <v>0.47525539999999999</v>
      </c>
      <c r="L93" s="13"/>
    </row>
    <row r="94" spans="1:12" ht="14.5">
      <c r="A94" s="2">
        <v>1868</v>
      </c>
      <c r="B94" s="1" t="s">
        <v>268</v>
      </c>
      <c r="C94" s="39">
        <v>1.0934045299999999</v>
      </c>
      <c r="D94" s="10">
        <v>1.2386818865437177</v>
      </c>
      <c r="E94" s="11">
        <v>0.98770854543389786</v>
      </c>
      <c r="F94" s="10">
        <v>0.88816524423079546</v>
      </c>
      <c r="G94" s="10">
        <v>1.2863955691335549</v>
      </c>
      <c r="H94" s="10">
        <v>0.7809356261930428</v>
      </c>
      <c r="I94" s="10">
        <v>1.1562210817043757</v>
      </c>
      <c r="J94" s="10">
        <v>1.2873447597359933</v>
      </c>
      <c r="K94" s="12">
        <v>0.82487681999999996</v>
      </c>
      <c r="L94" s="13"/>
    </row>
    <row r="95" spans="1:12" ht="14.5">
      <c r="A95" s="2">
        <v>1870</v>
      </c>
      <c r="B95" s="1" t="s">
        <v>269</v>
      </c>
      <c r="C95" s="39">
        <v>1.02941529</v>
      </c>
      <c r="D95" s="10">
        <v>1.0575597249736819</v>
      </c>
      <c r="E95" s="11">
        <v>1.0801893313918751</v>
      </c>
      <c r="F95" s="10">
        <v>0.94414549401786119</v>
      </c>
      <c r="G95" s="10">
        <v>1.0566362730834813</v>
      </c>
      <c r="H95" s="10">
        <v>0.87505738065164684</v>
      </c>
      <c r="I95" s="10">
        <v>1.0627964849783962</v>
      </c>
      <c r="J95" s="10">
        <v>0.98277994010381264</v>
      </c>
      <c r="K95" s="12">
        <v>1.92794317</v>
      </c>
      <c r="L95" s="13"/>
    </row>
    <row r="96" spans="1:12" ht="14.5">
      <c r="A96" s="2">
        <v>1871</v>
      </c>
      <c r="B96" s="1" t="s">
        <v>270</v>
      </c>
      <c r="C96" s="39">
        <v>1.14572041</v>
      </c>
      <c r="D96" s="10">
        <v>1.3625889707267909</v>
      </c>
      <c r="E96" s="11">
        <v>0.99959323844745851</v>
      </c>
      <c r="F96" s="10">
        <v>0.91389651486622003</v>
      </c>
      <c r="G96" s="10">
        <v>1.3074399616133254</v>
      </c>
      <c r="H96" s="10">
        <v>0.78942068804258314</v>
      </c>
      <c r="I96" s="10">
        <v>1.3433307235926093</v>
      </c>
      <c r="J96" s="10">
        <v>0.97469956945154401</v>
      </c>
      <c r="K96" s="12">
        <v>0.81913354999999999</v>
      </c>
      <c r="L96" s="13"/>
    </row>
    <row r="97" spans="1:12" ht="14.5">
      <c r="A97" s="2">
        <v>1874</v>
      </c>
      <c r="B97" s="1" t="s">
        <v>271</v>
      </c>
      <c r="C97" s="39">
        <v>1.3436534899999999</v>
      </c>
      <c r="D97" s="10">
        <v>1.6180585770153328</v>
      </c>
      <c r="E97" s="11">
        <v>0.9025739416404619</v>
      </c>
      <c r="F97" s="10">
        <v>0.66340802976745827</v>
      </c>
      <c r="G97" s="10">
        <v>2.8215275586102391</v>
      </c>
      <c r="H97" s="10">
        <v>0.94493199029565855</v>
      </c>
      <c r="I97" s="10">
        <v>1.6923737642564098</v>
      </c>
      <c r="J97" s="10">
        <v>1.3810632876150886</v>
      </c>
      <c r="K97" s="12">
        <v>0.17140063999999999</v>
      </c>
      <c r="L97" s="13"/>
    </row>
    <row r="98" spans="1:12" ht="14.5">
      <c r="A98" s="2">
        <v>1875</v>
      </c>
      <c r="B98" s="1" t="s">
        <v>355</v>
      </c>
      <c r="C98" s="39">
        <v>1.2235482</v>
      </c>
      <c r="D98" s="10">
        <v>1.4597553249371131</v>
      </c>
      <c r="E98" s="11">
        <v>1.0634174898584607</v>
      </c>
      <c r="F98" s="10">
        <v>0.82161020199960744</v>
      </c>
      <c r="G98" s="10">
        <v>1.6046730787065597</v>
      </c>
      <c r="H98" s="10">
        <v>0.85614360807329293</v>
      </c>
      <c r="I98" s="10">
        <v>1.5147563350982194</v>
      </c>
      <c r="J98" s="10">
        <v>1.0686087485185913</v>
      </c>
      <c r="K98" s="12">
        <v>0.49571578999999999</v>
      </c>
      <c r="L98" s="13"/>
    </row>
    <row r="99" spans="1:12" ht="14.5">
      <c r="A99" s="2">
        <v>3101</v>
      </c>
      <c r="B99" s="1" t="s">
        <v>2</v>
      </c>
      <c r="C99" s="39">
        <v>1.00789127</v>
      </c>
      <c r="D99" s="10">
        <v>1.0993160022269373</v>
      </c>
      <c r="E99" s="11">
        <v>0.94633222543545092</v>
      </c>
      <c r="F99" s="10">
        <v>0.84639296072477177</v>
      </c>
      <c r="G99" s="10">
        <v>0.9341674825951175</v>
      </c>
      <c r="H99" s="10">
        <v>1.0917898111065054</v>
      </c>
      <c r="I99" s="10">
        <v>1.0151998569424969</v>
      </c>
      <c r="J99" s="10">
        <v>1.1711796924521105</v>
      </c>
      <c r="K99" s="12">
        <v>5.7421908200000003</v>
      </c>
      <c r="L99" s="13"/>
    </row>
    <row r="100" spans="1:12" ht="14.5">
      <c r="A100" s="2">
        <v>3103</v>
      </c>
      <c r="B100" s="1" t="s">
        <v>356</v>
      </c>
      <c r="C100" s="39">
        <v>0.98521004000000001</v>
      </c>
      <c r="D100" s="10">
        <v>1.0495106124757558</v>
      </c>
      <c r="E100" s="11">
        <v>0.92754885468802506</v>
      </c>
      <c r="F100" s="10">
        <v>0.89939447937945105</v>
      </c>
      <c r="G100" s="10">
        <v>0.89709507781739606</v>
      </c>
      <c r="H100" s="10">
        <v>1.0734514896975416</v>
      </c>
      <c r="I100" s="10">
        <v>0.96655458197270738</v>
      </c>
      <c r="J100" s="10">
        <v>1.132733533500154</v>
      </c>
      <c r="K100" s="12">
        <v>9.3970627899999997</v>
      </c>
      <c r="L100" s="13"/>
    </row>
    <row r="101" spans="1:12" ht="14.5">
      <c r="A101" s="2">
        <v>3105</v>
      </c>
      <c r="B101" s="1" t="s">
        <v>3</v>
      </c>
      <c r="C101" s="39">
        <v>1.02177257</v>
      </c>
      <c r="D101" s="10">
        <v>1.0247973892685218</v>
      </c>
      <c r="E101" s="11">
        <v>0.9961219468400978</v>
      </c>
      <c r="F101" s="10">
        <v>0.98503970919025985</v>
      </c>
      <c r="G101" s="10">
        <v>0.90035234030444888</v>
      </c>
      <c r="H101" s="10">
        <v>1.266551429256368</v>
      </c>
      <c r="I101" s="10">
        <v>0.96483670887950068</v>
      </c>
      <c r="J101" s="10">
        <v>1.1867564983354373</v>
      </c>
      <c r="K101" s="12">
        <v>10.7858567</v>
      </c>
      <c r="L101" s="13"/>
    </row>
    <row r="102" spans="1:12" ht="14.5">
      <c r="A102" s="2">
        <v>3107</v>
      </c>
      <c r="B102" s="1" t="s">
        <v>4</v>
      </c>
      <c r="C102" s="39">
        <v>0.98551677999999998</v>
      </c>
      <c r="D102" s="10">
        <v>1.0120888293629244</v>
      </c>
      <c r="E102" s="11">
        <v>0.93448466988031709</v>
      </c>
      <c r="F102" s="10">
        <v>0.89876785463020714</v>
      </c>
      <c r="G102" s="10">
        <v>0.88563658015996938</v>
      </c>
      <c r="H102" s="10">
        <v>1.2547160900017744</v>
      </c>
      <c r="I102" s="10">
        <v>0.96410862829263033</v>
      </c>
      <c r="J102" s="10">
        <v>1.1440699375816072</v>
      </c>
      <c r="K102" s="12">
        <v>15.35301085</v>
      </c>
      <c r="L102" s="13"/>
    </row>
    <row r="103" spans="1:12" ht="14.5">
      <c r="A103" s="2">
        <v>3110</v>
      </c>
      <c r="B103" s="1" t="s">
        <v>5</v>
      </c>
      <c r="C103" s="39">
        <v>1.00411849</v>
      </c>
      <c r="D103" s="10">
        <v>1.217307462559803</v>
      </c>
      <c r="E103" s="11">
        <v>0.85838348100443174</v>
      </c>
      <c r="F103" s="10">
        <v>0.67381856881905866</v>
      </c>
      <c r="G103" s="10">
        <v>1.2596827664125669</v>
      </c>
      <c r="H103" s="10">
        <v>0.70089767723856555</v>
      </c>
      <c r="I103" s="10">
        <v>1.2924742383967942</v>
      </c>
      <c r="J103" s="10">
        <v>0.82802328775088418</v>
      </c>
      <c r="K103" s="12">
        <v>0.86220806000000005</v>
      </c>
      <c r="L103" s="13"/>
    </row>
    <row r="104" spans="1:12" ht="14.5">
      <c r="A104" s="2">
        <v>3112</v>
      </c>
      <c r="B104" s="1" t="s">
        <v>10</v>
      </c>
      <c r="C104" s="39">
        <v>1.0327290899999999</v>
      </c>
      <c r="D104" s="10">
        <v>1.0938412303565312</v>
      </c>
      <c r="E104" s="11">
        <v>0.99773910364493257</v>
      </c>
      <c r="F104" s="10">
        <v>1.0059256494116491</v>
      </c>
      <c r="G104" s="10">
        <v>1.1363429730053114</v>
      </c>
      <c r="H104" s="10">
        <v>0.77194799694328753</v>
      </c>
      <c r="I104" s="10">
        <v>1.1004899499707146</v>
      </c>
      <c r="J104" s="10">
        <v>0.94406718358748765</v>
      </c>
      <c r="K104" s="12">
        <v>1.41051065</v>
      </c>
      <c r="L104" s="13"/>
    </row>
    <row r="105" spans="1:12" ht="14.5">
      <c r="A105" s="2">
        <v>3114</v>
      </c>
      <c r="B105" s="1" t="s">
        <v>11</v>
      </c>
      <c r="C105" s="39">
        <v>1.0529742900000001</v>
      </c>
      <c r="D105" s="10">
        <v>0.87156190960275914</v>
      </c>
      <c r="E105" s="11">
        <v>1.2980779450558382</v>
      </c>
      <c r="F105" s="10">
        <v>1.1667649933472017</v>
      </c>
      <c r="G105" s="10">
        <v>1.2123413740762694</v>
      </c>
      <c r="H105" s="10">
        <v>0.74166519331861103</v>
      </c>
      <c r="I105" s="10">
        <v>1.0825753242415534</v>
      </c>
      <c r="J105" s="10">
        <v>0.97747595715675062</v>
      </c>
      <c r="K105" s="12">
        <v>1.10055367</v>
      </c>
      <c r="L105" s="13"/>
    </row>
    <row r="106" spans="1:12" ht="14.5">
      <c r="A106" s="2">
        <v>3116</v>
      </c>
      <c r="B106" s="1" t="s">
        <v>393</v>
      </c>
      <c r="C106" s="39">
        <v>1.0466680100000001</v>
      </c>
      <c r="D106" s="10">
        <v>1.0347103817691834</v>
      </c>
      <c r="E106" s="11">
        <v>1.1457379451668845</v>
      </c>
      <c r="F106" s="10">
        <v>0.84988521245333348</v>
      </c>
      <c r="G106" s="10">
        <v>1.4077238744132268</v>
      </c>
      <c r="H106" s="10">
        <v>0.74839446200569681</v>
      </c>
      <c r="I106" s="10">
        <v>1.1438052414631752</v>
      </c>
      <c r="J106" s="10">
        <v>1.0050099893788695</v>
      </c>
      <c r="K106" s="12">
        <v>0.70696035999999995</v>
      </c>
      <c r="L106" s="13"/>
    </row>
    <row r="107" spans="1:12" ht="14.5">
      <c r="A107" s="2">
        <v>3118</v>
      </c>
      <c r="B107" s="1" t="s">
        <v>358</v>
      </c>
      <c r="C107" s="39">
        <v>1.0022360400000001</v>
      </c>
      <c r="D107" s="10">
        <v>1.0242017133002237</v>
      </c>
      <c r="E107" s="11">
        <v>0.98726350337205093</v>
      </c>
      <c r="F107" s="10">
        <v>0.96372341563658803</v>
      </c>
      <c r="G107" s="10">
        <v>0.93404949086853062</v>
      </c>
      <c r="H107" s="10">
        <v>1.0509462477685558</v>
      </c>
      <c r="I107" s="10">
        <v>0.98104641110420987</v>
      </c>
      <c r="J107" s="10">
        <v>1.1251399722198918</v>
      </c>
      <c r="K107" s="12">
        <v>8.4928570800000003</v>
      </c>
      <c r="L107" s="13"/>
    </row>
    <row r="108" spans="1:12" ht="14.5">
      <c r="A108" s="2">
        <v>3120</v>
      </c>
      <c r="B108" s="1" t="s">
        <v>9</v>
      </c>
      <c r="C108" s="39">
        <v>1.04872191</v>
      </c>
      <c r="D108" s="10">
        <v>1.1381266418810765</v>
      </c>
      <c r="E108" s="11">
        <v>0.99297170480106511</v>
      </c>
      <c r="F108" s="10">
        <v>0.8997117457582815</v>
      </c>
      <c r="G108" s="10">
        <v>1.1746875926057094</v>
      </c>
      <c r="H108" s="10">
        <v>0.91828802211604665</v>
      </c>
      <c r="I108" s="10">
        <v>1.0721833014201758</v>
      </c>
      <c r="J108" s="10">
        <v>1.1024106417750932</v>
      </c>
      <c r="K108" s="12">
        <v>1.5244786100000001</v>
      </c>
      <c r="L108" s="13"/>
    </row>
    <row r="109" spans="1:12" ht="14.5">
      <c r="A109" s="2">
        <v>3122</v>
      </c>
      <c r="B109" s="1" t="s">
        <v>7</v>
      </c>
      <c r="C109" s="39">
        <v>1.1355890099999999</v>
      </c>
      <c r="D109" s="10">
        <v>1.3052471016075693</v>
      </c>
      <c r="E109" s="11">
        <v>0.98549603909732297</v>
      </c>
      <c r="F109" s="10">
        <v>0.8589175157286224</v>
      </c>
      <c r="G109" s="10">
        <v>1.4794165225581839</v>
      </c>
      <c r="H109" s="10">
        <v>0.84160155641892498</v>
      </c>
      <c r="I109" s="10">
        <v>1.2649949166515913</v>
      </c>
      <c r="J109" s="10">
        <v>1.2162823412710164</v>
      </c>
      <c r="K109" s="12">
        <v>0.65221984</v>
      </c>
      <c r="L109" s="13"/>
    </row>
    <row r="110" spans="1:12" ht="14.5">
      <c r="A110" s="2">
        <v>3124</v>
      </c>
      <c r="B110" s="1" t="s">
        <v>6</v>
      </c>
      <c r="C110" s="39">
        <v>1.26452133</v>
      </c>
      <c r="D110" s="10">
        <v>1.3446568527813472</v>
      </c>
      <c r="E110" s="11">
        <v>1.1325455103842834</v>
      </c>
      <c r="F110" s="10">
        <v>0.93804412329911124</v>
      </c>
      <c r="G110" s="10">
        <v>2.3666538590143764</v>
      </c>
      <c r="H110" s="10">
        <v>0.69201500831038831</v>
      </c>
      <c r="I110" s="10">
        <v>1.5776154273632164</v>
      </c>
      <c r="J110" s="10">
        <v>0.9420100799558353</v>
      </c>
      <c r="K110" s="12">
        <v>0.24408888000000001</v>
      </c>
      <c r="L110" s="13"/>
    </row>
    <row r="111" spans="1:12" ht="14.5">
      <c r="A111" s="2">
        <v>3201</v>
      </c>
      <c r="B111" s="1" t="s">
        <v>16</v>
      </c>
      <c r="C111" s="39">
        <v>0.99866686999999998</v>
      </c>
      <c r="D111" s="10">
        <v>0.96732000547334207</v>
      </c>
      <c r="E111" s="11">
        <v>1.0865850914988129</v>
      </c>
      <c r="F111" s="10">
        <v>1.1038680635223095</v>
      </c>
      <c r="G111" s="10">
        <v>0.87169033757130354</v>
      </c>
      <c r="H111" s="10">
        <v>0.91666928446777574</v>
      </c>
      <c r="I111" s="10">
        <v>0.93934709026970353</v>
      </c>
      <c r="J111" s="10">
        <v>0.84251331134223384</v>
      </c>
      <c r="K111" s="12">
        <v>23.642879310000001</v>
      </c>
      <c r="L111" s="13"/>
    </row>
    <row r="112" spans="1:12" ht="14.5">
      <c r="A112" s="2">
        <v>3203</v>
      </c>
      <c r="B112" s="1" t="s">
        <v>360</v>
      </c>
      <c r="C112" s="39">
        <v>0.98165438999999999</v>
      </c>
      <c r="D112" s="10">
        <v>0.92445572138558318</v>
      </c>
      <c r="E112" s="11">
        <v>1.078658374591994</v>
      </c>
      <c r="F112" s="10">
        <v>1.0811171331092684</v>
      </c>
      <c r="G112" s="10">
        <v>0.87928572362397728</v>
      </c>
      <c r="H112" s="10">
        <v>0.90690121900672338</v>
      </c>
      <c r="I112" s="10">
        <v>0.9475721782515808</v>
      </c>
      <c r="J112" s="10">
        <v>0.922824928085899</v>
      </c>
      <c r="K112" s="12">
        <v>17.886868750000001</v>
      </c>
      <c r="L112" s="13"/>
    </row>
    <row r="113" spans="1:12" ht="14.5">
      <c r="A113" s="2">
        <v>3205</v>
      </c>
      <c r="B113" s="1" t="s">
        <v>362</v>
      </c>
      <c r="C113" s="39">
        <v>0.96015421000000001</v>
      </c>
      <c r="D113" s="10">
        <v>0.87899526503959802</v>
      </c>
      <c r="E113" s="11">
        <v>1.023509375216324</v>
      </c>
      <c r="F113" s="10">
        <v>1.0429231167268713</v>
      </c>
      <c r="G113" s="10">
        <v>0.88581072790587401</v>
      </c>
      <c r="H113" s="10">
        <v>1.1021449012656563</v>
      </c>
      <c r="I113" s="10">
        <v>0.90161755269006905</v>
      </c>
      <c r="J113" s="10">
        <v>0.97836076958630747</v>
      </c>
      <c r="K113" s="12">
        <v>17.048351669999999</v>
      </c>
      <c r="L113" s="13"/>
    </row>
    <row r="114" spans="1:12" ht="14.5">
      <c r="A114" s="2">
        <v>3207</v>
      </c>
      <c r="B114" s="1" t="s">
        <v>359</v>
      </c>
      <c r="C114" s="39">
        <v>0.98271949000000003</v>
      </c>
      <c r="D114" s="10">
        <v>0.91970082318965884</v>
      </c>
      <c r="E114" s="11">
        <v>1.0853954047551626</v>
      </c>
      <c r="F114" s="10">
        <v>1.1038225506883932</v>
      </c>
      <c r="G114" s="10">
        <v>0.88955783084880446</v>
      </c>
      <c r="H114" s="10">
        <v>0.9085178090285021</v>
      </c>
      <c r="I114" s="10">
        <v>0.94186021245825491</v>
      </c>
      <c r="J114" s="10">
        <v>0.85002502905861488</v>
      </c>
      <c r="K114" s="12">
        <v>11.518482280000001</v>
      </c>
      <c r="L114" s="13"/>
    </row>
    <row r="115" spans="1:12" ht="14.5">
      <c r="A115" s="2">
        <v>3209</v>
      </c>
      <c r="B115" s="1" t="s">
        <v>22</v>
      </c>
      <c r="C115" s="39">
        <v>0.9838152</v>
      </c>
      <c r="D115" s="10">
        <v>0.81276175725635302</v>
      </c>
      <c r="E115" s="11">
        <v>1.117552945073341</v>
      </c>
      <c r="F115" s="10">
        <v>1.1021273030342098</v>
      </c>
      <c r="G115" s="10">
        <v>0.91214472186227402</v>
      </c>
      <c r="H115" s="10">
        <v>1.2471025590091729</v>
      </c>
      <c r="I115" s="10">
        <v>0.89218442987025293</v>
      </c>
      <c r="J115" s="10">
        <v>1.0861510219912376</v>
      </c>
      <c r="K115" s="12">
        <v>7.9818857300000001</v>
      </c>
      <c r="L115" s="13"/>
    </row>
    <row r="116" spans="1:12" ht="14.5">
      <c r="A116" s="2">
        <v>3212</v>
      </c>
      <c r="B116" s="1" t="s">
        <v>15</v>
      </c>
      <c r="C116" s="39">
        <v>0.99045525000000001</v>
      </c>
      <c r="D116" s="10">
        <v>0.91192008628231425</v>
      </c>
      <c r="E116" s="11">
        <v>1.1305447128945805</v>
      </c>
      <c r="F116" s="10">
        <v>1.069117333595796</v>
      </c>
      <c r="G116" s="10">
        <v>0.95028611734596946</v>
      </c>
      <c r="H116" s="10">
        <v>0.86236122976483309</v>
      </c>
      <c r="I116" s="10">
        <v>0.97172450436352098</v>
      </c>
      <c r="J116" s="10">
        <v>0.89890898131138375</v>
      </c>
      <c r="K116" s="12">
        <v>3.70117706</v>
      </c>
      <c r="L116" s="13"/>
    </row>
    <row r="117" spans="1:12" ht="14.5">
      <c r="A117" s="2">
        <v>3214</v>
      </c>
      <c r="B117" s="1" t="s">
        <v>14</v>
      </c>
      <c r="C117" s="39">
        <v>0.95992058000000002</v>
      </c>
      <c r="D117" s="10">
        <v>1.0645040560754842</v>
      </c>
      <c r="E117" s="11">
        <v>0.92793883286447798</v>
      </c>
      <c r="F117" s="10">
        <v>0.82904063846173282</v>
      </c>
      <c r="G117" s="10">
        <v>0.97732674675753628</v>
      </c>
      <c r="H117" s="10">
        <v>0.81157892416648014</v>
      </c>
      <c r="I117" s="10">
        <v>1.0271818555549252</v>
      </c>
      <c r="J117" s="10">
        <v>0.85091120856387925</v>
      </c>
      <c r="K117" s="12">
        <v>2.9278101799999998</v>
      </c>
      <c r="L117" s="13"/>
    </row>
    <row r="118" spans="1:12" ht="14.5">
      <c r="A118" s="2">
        <v>3216</v>
      </c>
      <c r="B118" s="1" t="s">
        <v>12</v>
      </c>
      <c r="C118" s="39">
        <v>0.99576500000000001</v>
      </c>
      <c r="D118" s="10">
        <v>0.87678847602377685</v>
      </c>
      <c r="E118" s="11">
        <v>1.1398839910870047</v>
      </c>
      <c r="F118" s="10">
        <v>1.1267387049136173</v>
      </c>
      <c r="G118" s="10">
        <v>0.96382540868983613</v>
      </c>
      <c r="H118" s="10">
        <v>0.89492396477659375</v>
      </c>
      <c r="I118" s="10">
        <v>0.98790637397352887</v>
      </c>
      <c r="J118" s="10">
        <v>0.95346308122011891</v>
      </c>
      <c r="K118" s="12">
        <v>3.5270842600000001</v>
      </c>
      <c r="L118" s="13"/>
    </row>
    <row r="119" spans="1:12" ht="14.5">
      <c r="A119" s="2">
        <v>3218</v>
      </c>
      <c r="B119" s="1" t="s">
        <v>13</v>
      </c>
      <c r="C119" s="39">
        <v>0.94935822000000003</v>
      </c>
      <c r="D119" s="10">
        <v>0.85261538166414474</v>
      </c>
      <c r="E119" s="11">
        <v>1.0277819583325902</v>
      </c>
      <c r="F119" s="10">
        <v>1.0624503346816154</v>
      </c>
      <c r="G119" s="10">
        <v>0.95257987485197437</v>
      </c>
      <c r="H119" s="10">
        <v>0.95673698890145131</v>
      </c>
      <c r="I119" s="10">
        <v>0.92760270417712942</v>
      </c>
      <c r="J119" s="10">
        <v>0.92480375804051307</v>
      </c>
      <c r="K119" s="12">
        <v>3.9574703800000002</v>
      </c>
      <c r="L119" s="13"/>
    </row>
    <row r="120" spans="1:12" ht="14.5">
      <c r="A120" s="2">
        <v>3220</v>
      </c>
      <c r="B120" s="1" t="s">
        <v>18</v>
      </c>
      <c r="C120" s="39">
        <v>0.98222186</v>
      </c>
      <c r="D120" s="10">
        <v>0.88580612208666742</v>
      </c>
      <c r="E120" s="11">
        <v>1.1081576928994989</v>
      </c>
      <c r="F120" s="10">
        <v>0.97769978886192699</v>
      </c>
      <c r="G120" s="10">
        <v>1.0395142681198704</v>
      </c>
      <c r="H120" s="10">
        <v>0.92798234464087226</v>
      </c>
      <c r="I120" s="10">
        <v>0.98048007701490236</v>
      </c>
      <c r="J120" s="10">
        <v>1.1072701450185245</v>
      </c>
      <c r="K120" s="12">
        <v>2.0632689100000001</v>
      </c>
      <c r="L120" s="13"/>
    </row>
    <row r="121" spans="1:12" ht="14.5">
      <c r="A121" s="2">
        <v>3222</v>
      </c>
      <c r="B121" s="1" t="s">
        <v>19</v>
      </c>
      <c r="C121" s="39">
        <v>0.95000828999999998</v>
      </c>
      <c r="D121" s="10">
        <v>0.81485999545946142</v>
      </c>
      <c r="E121" s="11">
        <v>0.95612215535304879</v>
      </c>
      <c r="F121" s="10">
        <v>1.1812812252365994</v>
      </c>
      <c r="G121" s="10">
        <v>0.89616141494464008</v>
      </c>
      <c r="H121" s="10">
        <v>1.1667871971962351</v>
      </c>
      <c r="I121" s="10">
        <v>0.89912646816019992</v>
      </c>
      <c r="J121" s="10">
        <v>1.0153665410824124</v>
      </c>
      <c r="K121" s="12">
        <v>8.8308124899999996</v>
      </c>
      <c r="L121" s="13"/>
    </row>
    <row r="122" spans="1:12" ht="14.5">
      <c r="A122" s="2">
        <v>3224</v>
      </c>
      <c r="B122" s="1" t="s">
        <v>17</v>
      </c>
      <c r="C122" s="39">
        <v>0.97715724000000004</v>
      </c>
      <c r="D122" s="10">
        <v>0.80902002641780812</v>
      </c>
      <c r="E122" s="11">
        <v>1.1040094852309528</v>
      </c>
      <c r="F122" s="10">
        <v>1.1963940033683196</v>
      </c>
      <c r="G122" s="10">
        <v>0.95105813347752055</v>
      </c>
      <c r="H122" s="10">
        <v>1.038720629125206</v>
      </c>
      <c r="I122" s="10">
        <v>0.91185936931802491</v>
      </c>
      <c r="J122" s="10">
        <v>0.92147553450710284</v>
      </c>
      <c r="K122" s="12">
        <v>3.67174282</v>
      </c>
      <c r="L122" s="13"/>
    </row>
    <row r="123" spans="1:12" ht="14.5">
      <c r="A123" s="2">
        <v>3226</v>
      </c>
      <c r="B123" s="1" t="s">
        <v>361</v>
      </c>
      <c r="C123" s="39">
        <v>1.01007095</v>
      </c>
      <c r="D123" s="10">
        <v>1.0357176716315217</v>
      </c>
      <c r="E123" s="11">
        <v>1.0270907771229014</v>
      </c>
      <c r="F123" s="10">
        <v>0.95677696175489024</v>
      </c>
      <c r="G123" s="10">
        <v>1.0035583310800391</v>
      </c>
      <c r="H123" s="10">
        <v>0.85417831108899844</v>
      </c>
      <c r="I123" s="10">
        <v>1.0384543561461075</v>
      </c>
      <c r="J123" s="10">
        <v>1.1305722928935977</v>
      </c>
      <c r="K123" s="12">
        <v>3.2673808800000002</v>
      </c>
      <c r="L123" s="13"/>
    </row>
    <row r="124" spans="1:12" ht="14.5">
      <c r="A124" s="2">
        <v>3228</v>
      </c>
      <c r="B124" s="1" t="s">
        <v>23</v>
      </c>
      <c r="C124" s="39">
        <v>0.98486368999999996</v>
      </c>
      <c r="D124" s="10">
        <v>0.9234802610762366</v>
      </c>
      <c r="E124" s="11">
        <v>1.0497152017627511</v>
      </c>
      <c r="F124" s="10">
        <v>1.0732060498810199</v>
      </c>
      <c r="G124" s="10">
        <v>0.97024636864632552</v>
      </c>
      <c r="H124" s="10">
        <v>0.86187210861837493</v>
      </c>
      <c r="I124" s="10">
        <v>0.98269083746785868</v>
      </c>
      <c r="J124" s="10">
        <v>1.0520276458630464</v>
      </c>
      <c r="K124" s="12">
        <v>4.4616216</v>
      </c>
      <c r="L124" s="13"/>
    </row>
    <row r="125" spans="1:12" ht="14.5">
      <c r="A125" s="2">
        <v>3230</v>
      </c>
      <c r="B125" s="1" t="s">
        <v>21</v>
      </c>
      <c r="C125" s="39">
        <v>0.97608534999999996</v>
      </c>
      <c r="D125" s="10">
        <v>0.9048761072388134</v>
      </c>
      <c r="E125" s="11">
        <v>1.0800163207012601</v>
      </c>
      <c r="F125" s="10">
        <v>1.0085665131384101</v>
      </c>
      <c r="G125" s="10">
        <v>1.1322611245555603</v>
      </c>
      <c r="H125" s="10">
        <v>0.78142178773143045</v>
      </c>
      <c r="I125" s="10">
        <v>1.0124744511124124</v>
      </c>
      <c r="J125" s="10">
        <v>0.85377773994600215</v>
      </c>
      <c r="K125" s="12">
        <v>1.3371045100000001</v>
      </c>
      <c r="L125" s="13"/>
    </row>
    <row r="126" spans="1:12" ht="14.5">
      <c r="A126" s="2">
        <v>3232</v>
      </c>
      <c r="B126" s="1" t="s">
        <v>20</v>
      </c>
      <c r="C126" s="39">
        <v>0.98268131999999997</v>
      </c>
      <c r="D126" s="10">
        <v>0.86446829496138178</v>
      </c>
      <c r="E126" s="11">
        <v>1.150076234796032</v>
      </c>
      <c r="F126" s="10">
        <v>1.1392803751366847</v>
      </c>
      <c r="G126" s="10">
        <v>0.9347177846610798</v>
      </c>
      <c r="H126" s="10">
        <v>0.86218810254575495</v>
      </c>
      <c r="I126" s="10">
        <v>0.93397122109668218</v>
      </c>
      <c r="J126" s="10">
        <v>0.82958950293826261</v>
      </c>
      <c r="K126" s="12">
        <v>4.66299492</v>
      </c>
      <c r="L126" s="13"/>
    </row>
    <row r="127" spans="1:12" ht="14.5">
      <c r="A127" s="2">
        <v>3234</v>
      </c>
      <c r="B127" s="1" t="s">
        <v>65</v>
      </c>
      <c r="C127" s="39">
        <v>1.0047541799999999</v>
      </c>
      <c r="D127" s="10">
        <v>1.0195573696291234</v>
      </c>
      <c r="E127" s="11">
        <v>1.0109851382703732</v>
      </c>
      <c r="F127" s="10">
        <v>0.97033946209205191</v>
      </c>
      <c r="G127" s="10">
        <v>1.0873809408606967</v>
      </c>
      <c r="H127" s="10">
        <v>0.84790608201075535</v>
      </c>
      <c r="I127" s="10">
        <v>1.0589708368313016</v>
      </c>
      <c r="J127" s="10">
        <v>0.99788860403361612</v>
      </c>
      <c r="K127" s="12">
        <v>1.69246919</v>
      </c>
      <c r="L127" s="13"/>
    </row>
    <row r="128" spans="1:12" ht="14.5">
      <c r="A128" s="2">
        <v>3236</v>
      </c>
      <c r="B128" s="1" t="s">
        <v>64</v>
      </c>
      <c r="C128" s="39">
        <v>1.03504924</v>
      </c>
      <c r="D128" s="10">
        <v>1.0903230452402368</v>
      </c>
      <c r="E128" s="11">
        <v>1.0051257852956965</v>
      </c>
      <c r="F128" s="10">
        <v>0.9703165317431458</v>
      </c>
      <c r="G128" s="10">
        <v>1.1489588847917993</v>
      </c>
      <c r="H128" s="10">
        <v>0.88224727770086964</v>
      </c>
      <c r="I128" s="10">
        <v>1.0698860119437481</v>
      </c>
      <c r="J128" s="10">
        <v>0.960943951282621</v>
      </c>
      <c r="K128" s="12">
        <v>1.26567261</v>
      </c>
      <c r="L128" s="13"/>
    </row>
    <row r="129" spans="1:12" ht="14.5">
      <c r="A129" s="2">
        <v>3238</v>
      </c>
      <c r="B129" s="1" t="s">
        <v>25</v>
      </c>
      <c r="C129" s="39">
        <v>0.97493452999999997</v>
      </c>
      <c r="D129" s="10">
        <v>0.82974494046568026</v>
      </c>
      <c r="E129" s="11">
        <v>1.0606529922286332</v>
      </c>
      <c r="F129" s="10">
        <v>1.2198170916994593</v>
      </c>
      <c r="G129" s="10">
        <v>0.99820981469476855</v>
      </c>
      <c r="H129" s="10">
        <v>0.89304934849071826</v>
      </c>
      <c r="I129" s="10">
        <v>0.93321809732908112</v>
      </c>
      <c r="J129" s="10">
        <v>0.96928933311432786</v>
      </c>
      <c r="K129" s="12">
        <v>2.9296049499999999</v>
      </c>
      <c r="L129" s="13"/>
    </row>
    <row r="130" spans="1:12" ht="14.5">
      <c r="A130" s="2">
        <v>3240</v>
      </c>
      <c r="B130" s="1" t="s">
        <v>24</v>
      </c>
      <c r="C130" s="39">
        <v>0.98860448999999995</v>
      </c>
      <c r="D130" s="10">
        <v>0.91143708828396275</v>
      </c>
      <c r="E130" s="11">
        <v>1.0615254586444047</v>
      </c>
      <c r="F130" s="10">
        <v>1.088017424904832</v>
      </c>
      <c r="G130" s="10">
        <v>0.94064078762143433</v>
      </c>
      <c r="H130" s="10">
        <v>0.97266793432445575</v>
      </c>
      <c r="I130" s="10">
        <v>0.9453315691979024</v>
      </c>
      <c r="J130" s="10">
        <v>1.0500573582646868</v>
      </c>
      <c r="K130" s="12">
        <v>5.0605367299999999</v>
      </c>
      <c r="L130" s="13"/>
    </row>
    <row r="131" spans="1:12" ht="14.5">
      <c r="A131" s="2">
        <v>3242</v>
      </c>
      <c r="B131" s="1" t="s">
        <v>26</v>
      </c>
      <c r="C131" s="39">
        <v>1.13244302</v>
      </c>
      <c r="D131" s="10">
        <v>1.1577004271439244</v>
      </c>
      <c r="E131" s="11">
        <v>1.1265424659207945</v>
      </c>
      <c r="F131" s="10">
        <v>0.98674751061469712</v>
      </c>
      <c r="G131" s="10">
        <v>1.5297260547420799</v>
      </c>
      <c r="H131" s="10">
        <v>0.80354353628250119</v>
      </c>
      <c r="I131" s="10">
        <v>1.2678319902985988</v>
      </c>
      <c r="J131" s="10">
        <v>1.0941211781563465</v>
      </c>
      <c r="K131" s="12">
        <v>0.54094401999999997</v>
      </c>
      <c r="L131" s="13"/>
    </row>
    <row r="132" spans="1:12" ht="14.5">
      <c r="A132" s="2">
        <v>3301</v>
      </c>
      <c r="B132" s="1" t="s">
        <v>357</v>
      </c>
      <c r="C132" s="39">
        <v>0.98936484000000002</v>
      </c>
      <c r="D132" s="10">
        <v>0.98239942428962057</v>
      </c>
      <c r="E132" s="11">
        <v>0.95447546692783891</v>
      </c>
      <c r="F132" s="10">
        <v>0.97204398567007799</v>
      </c>
      <c r="G132" s="10">
        <v>0.87685382279727475</v>
      </c>
      <c r="H132" s="10">
        <v>1.2687796463441352</v>
      </c>
      <c r="I132" s="10">
        <v>0.93341056217850593</v>
      </c>
      <c r="J132" s="10">
        <v>1.1416670282415553</v>
      </c>
      <c r="K132" s="12">
        <v>18.852814590000001</v>
      </c>
      <c r="L132" s="13"/>
    </row>
    <row r="133" spans="1:12" ht="14.5">
      <c r="A133" s="2">
        <v>3303</v>
      </c>
      <c r="B133" s="1" t="s">
        <v>75</v>
      </c>
      <c r="C133" s="39">
        <v>0.97775692000000003</v>
      </c>
      <c r="D133" s="10">
        <v>1.0189561353796022</v>
      </c>
      <c r="E133" s="11">
        <v>0.98795378648191146</v>
      </c>
      <c r="F133" s="10">
        <v>0.87689438460823754</v>
      </c>
      <c r="G133" s="10">
        <v>0.93710440913478121</v>
      </c>
      <c r="H133" s="10">
        <v>1.0290293652440143</v>
      </c>
      <c r="I133" s="10">
        <v>0.99143326364467999</v>
      </c>
      <c r="J133" s="10">
        <v>0.91758107605126449</v>
      </c>
      <c r="K133" s="12">
        <v>5.1897602599999999</v>
      </c>
      <c r="L133" s="13"/>
    </row>
    <row r="134" spans="1:12" ht="14.5">
      <c r="A134" s="2">
        <v>3305</v>
      </c>
      <c r="B134" s="1" t="s">
        <v>76</v>
      </c>
      <c r="C134" s="39">
        <v>1.0023898499999999</v>
      </c>
      <c r="D134" s="10">
        <v>1.081456999673279</v>
      </c>
      <c r="E134" s="11">
        <v>0.92691681709840146</v>
      </c>
      <c r="F134" s="10">
        <v>0.8940596834690584</v>
      </c>
      <c r="G134" s="10">
        <v>0.93954418725278632</v>
      </c>
      <c r="H134" s="10">
        <v>1.0830263550974211</v>
      </c>
      <c r="I134" s="10">
        <v>1.0370578332847675</v>
      </c>
      <c r="J134" s="10">
        <v>1.0905665288375168</v>
      </c>
      <c r="K134" s="12">
        <v>5.6912193200000001</v>
      </c>
      <c r="L134" s="13"/>
    </row>
    <row r="135" spans="1:12" ht="14.5">
      <c r="A135" s="2">
        <v>3310</v>
      </c>
      <c r="B135" s="1" t="s">
        <v>77</v>
      </c>
      <c r="C135" s="39">
        <v>1.0440662300000001</v>
      </c>
      <c r="D135" s="10">
        <v>1.0097972210390911</v>
      </c>
      <c r="E135" s="11">
        <v>1.199226261583056</v>
      </c>
      <c r="F135" s="10">
        <v>0.99508000655303774</v>
      </c>
      <c r="G135" s="10">
        <v>1.1569412587887939</v>
      </c>
      <c r="H135" s="10">
        <v>0.79625256227900088</v>
      </c>
      <c r="I135" s="10">
        <v>1.0969693966216774</v>
      </c>
      <c r="J135" s="10">
        <v>0.76910766478396198</v>
      </c>
      <c r="K135" s="12">
        <v>1.25364765</v>
      </c>
      <c r="L135" s="13"/>
    </row>
    <row r="136" spans="1:12" ht="14.5">
      <c r="A136" s="2">
        <v>3312</v>
      </c>
      <c r="B136" s="1" t="s">
        <v>87</v>
      </c>
      <c r="C136" s="39">
        <v>0.98957326000000001</v>
      </c>
      <c r="D136" s="10">
        <v>0.92269442671197344</v>
      </c>
      <c r="E136" s="11">
        <v>1.072859816190999</v>
      </c>
      <c r="F136" s="10">
        <v>1.0981745724301246</v>
      </c>
      <c r="G136" s="10">
        <v>0.93912769146037156</v>
      </c>
      <c r="H136" s="10">
        <v>0.93809927245942726</v>
      </c>
      <c r="I136" s="10">
        <v>0.96256541050249311</v>
      </c>
      <c r="J136" s="10">
        <v>0.90663228195135681</v>
      </c>
      <c r="K136" s="12">
        <v>5.1448909799999996</v>
      </c>
      <c r="L136" s="13"/>
    </row>
    <row r="137" spans="1:12" ht="14.5">
      <c r="A137" s="2">
        <v>3314</v>
      </c>
      <c r="B137" s="1" t="s">
        <v>86</v>
      </c>
      <c r="C137" s="39">
        <v>0.99577755000000001</v>
      </c>
      <c r="D137" s="10">
        <v>0.99220900962418024</v>
      </c>
      <c r="E137" s="11">
        <v>0.98948500174490495</v>
      </c>
      <c r="F137" s="10">
        <v>1.0279138497199838</v>
      </c>
      <c r="G137" s="10">
        <v>0.97462552037787586</v>
      </c>
      <c r="H137" s="10">
        <v>0.94514253434347373</v>
      </c>
      <c r="I137" s="10">
        <v>1.0008019732958917</v>
      </c>
      <c r="J137" s="10">
        <v>1.0588714233868295</v>
      </c>
      <c r="K137" s="12">
        <v>3.7410209800000001</v>
      </c>
      <c r="L137" s="13"/>
    </row>
    <row r="138" spans="1:12" ht="14.5">
      <c r="A138" s="2">
        <v>3316</v>
      </c>
      <c r="B138" s="1" t="s">
        <v>85</v>
      </c>
      <c r="C138" s="39">
        <v>1.03519275</v>
      </c>
      <c r="D138" s="10">
        <v>1.1156065773527311</v>
      </c>
      <c r="E138" s="11">
        <v>0.95060444441098557</v>
      </c>
      <c r="F138" s="10">
        <v>0.93652598336626691</v>
      </c>
      <c r="G138" s="10">
        <v>1.0297852700044716</v>
      </c>
      <c r="H138" s="10">
        <v>1.0417243276584545</v>
      </c>
      <c r="I138" s="10">
        <v>1.0505549152564759</v>
      </c>
      <c r="J138" s="10">
        <v>1.1723010101193954</v>
      </c>
      <c r="K138" s="12">
        <v>2.6234169899999999</v>
      </c>
      <c r="L138" s="13"/>
    </row>
    <row r="139" spans="1:12" ht="14.5">
      <c r="A139" s="2">
        <v>3318</v>
      </c>
      <c r="B139" s="1" t="s">
        <v>84</v>
      </c>
      <c r="C139" s="39">
        <v>1.20023671</v>
      </c>
      <c r="D139" s="10">
        <v>1.2926060499092284</v>
      </c>
      <c r="E139" s="11">
        <v>1.2205725615483924</v>
      </c>
      <c r="F139" s="10">
        <v>0.8136927929173281</v>
      </c>
      <c r="G139" s="10">
        <v>1.7638137374139389</v>
      </c>
      <c r="H139" s="10">
        <v>0.84545234487577181</v>
      </c>
      <c r="I139" s="10">
        <v>1.3518450086218496</v>
      </c>
      <c r="J139" s="10">
        <v>1.0513552550111995</v>
      </c>
      <c r="K139" s="12">
        <v>0.40220821000000001</v>
      </c>
      <c r="L139" s="13"/>
    </row>
    <row r="140" spans="1:12" ht="14.5">
      <c r="A140" s="2">
        <v>3320</v>
      </c>
      <c r="B140" s="1" t="s">
        <v>78</v>
      </c>
      <c r="C140" s="39">
        <v>1.33259909</v>
      </c>
      <c r="D140" s="10">
        <v>1.3637912428580226</v>
      </c>
      <c r="E140" s="11">
        <v>1.1981323220199598</v>
      </c>
      <c r="F140" s="10">
        <v>0.98603547747903919</v>
      </c>
      <c r="G140" s="10">
        <v>2.5948544628462291</v>
      </c>
      <c r="H140" s="10">
        <v>0.86690933901065892</v>
      </c>
      <c r="I140" s="10">
        <v>1.5889002932686633</v>
      </c>
      <c r="J140" s="10">
        <v>1.1268765046946043</v>
      </c>
      <c r="K140" s="12">
        <v>0.20442442999999999</v>
      </c>
      <c r="L140" s="13"/>
    </row>
    <row r="141" spans="1:12" ht="14.5">
      <c r="A141" s="2">
        <v>3322</v>
      </c>
      <c r="B141" s="1" t="s">
        <v>389</v>
      </c>
      <c r="C141" s="39">
        <v>1.1183273300000001</v>
      </c>
      <c r="D141" s="10">
        <v>1.3544780140923756</v>
      </c>
      <c r="E141" s="11">
        <v>0.89353540366464657</v>
      </c>
      <c r="F141" s="10">
        <v>0.77777210655629281</v>
      </c>
      <c r="G141" s="10">
        <v>1.5198808011729958</v>
      </c>
      <c r="H141" s="10">
        <v>0.88202843733391711</v>
      </c>
      <c r="I141" s="10">
        <v>1.2979514477056726</v>
      </c>
      <c r="J141" s="10">
        <v>1.0032767581372541</v>
      </c>
      <c r="K141" s="12">
        <v>0.58706963999999995</v>
      </c>
      <c r="L141" s="13"/>
    </row>
    <row r="142" spans="1:12" ht="14.5">
      <c r="A142" s="2">
        <v>3324</v>
      </c>
      <c r="B142" s="1" t="s">
        <v>79</v>
      </c>
      <c r="C142" s="39">
        <v>1.09560587</v>
      </c>
      <c r="D142" s="10">
        <v>1.2536870171375214</v>
      </c>
      <c r="E142" s="11">
        <v>0.94002881364401847</v>
      </c>
      <c r="F142" s="10">
        <v>0.88709976497461684</v>
      </c>
      <c r="G142" s="10">
        <v>1.3040535165403375</v>
      </c>
      <c r="H142" s="10">
        <v>0.99215721514126709</v>
      </c>
      <c r="I142" s="10">
        <v>1.1394332482008096</v>
      </c>
      <c r="J142" s="10">
        <v>1.1148608215334905</v>
      </c>
      <c r="K142" s="12">
        <v>0.87548937000000004</v>
      </c>
      <c r="L142" s="13"/>
    </row>
    <row r="143" spans="1:12" ht="14.5">
      <c r="A143" s="2">
        <v>3326</v>
      </c>
      <c r="B143" s="1" t="s">
        <v>80</v>
      </c>
      <c r="C143" s="39">
        <v>1.11013217</v>
      </c>
      <c r="D143" s="10">
        <v>1.0196490481543634</v>
      </c>
      <c r="E143" s="11">
        <v>1.1306101225893899</v>
      </c>
      <c r="F143" s="10">
        <v>1.090829477777302</v>
      </c>
      <c r="G143" s="10">
        <v>1.6450540465742631</v>
      </c>
      <c r="H143" s="10">
        <v>0.93611187574859511</v>
      </c>
      <c r="I143" s="10">
        <v>1.1980621295864871</v>
      </c>
      <c r="J143" s="10">
        <v>0.98518700164257456</v>
      </c>
      <c r="K143" s="12">
        <v>0.47776807999999998</v>
      </c>
      <c r="L143" s="13"/>
    </row>
    <row r="144" spans="1:12" ht="14.5">
      <c r="A144" s="2">
        <v>3328</v>
      </c>
      <c r="B144" s="1" t="s">
        <v>81</v>
      </c>
      <c r="C144" s="39">
        <v>1.0821756199999999</v>
      </c>
      <c r="D144" s="10">
        <v>1.2292640865049975</v>
      </c>
      <c r="E144" s="11">
        <v>1.025519688756003</v>
      </c>
      <c r="F144" s="10">
        <v>0.85635755188629381</v>
      </c>
      <c r="G144" s="10">
        <v>1.3414392460452211</v>
      </c>
      <c r="H144" s="10">
        <v>0.79983236897540944</v>
      </c>
      <c r="I144" s="10">
        <v>1.2002409960266349</v>
      </c>
      <c r="J144" s="10">
        <v>0.79004449383098474</v>
      </c>
      <c r="K144" s="12">
        <v>0.87225878000000001</v>
      </c>
      <c r="L144" s="13"/>
    </row>
    <row r="145" spans="1:12" ht="14.5">
      <c r="A145" s="2">
        <v>3330</v>
      </c>
      <c r="B145" s="1" t="s">
        <v>82</v>
      </c>
      <c r="C145" s="39">
        <v>1.05695677</v>
      </c>
      <c r="D145" s="10">
        <v>1.1971430901630993</v>
      </c>
      <c r="E145" s="11">
        <v>0.86540516272013424</v>
      </c>
      <c r="F145" s="10">
        <v>0.93522618729880336</v>
      </c>
      <c r="G145" s="10">
        <v>1.334528272775048</v>
      </c>
      <c r="H145" s="10">
        <v>0.86711755267749036</v>
      </c>
      <c r="I145" s="10">
        <v>1.2045271974830465</v>
      </c>
      <c r="J145" s="10">
        <v>0.95770956018093778</v>
      </c>
      <c r="K145" s="12">
        <v>0.80854440000000005</v>
      </c>
      <c r="L145" s="13"/>
    </row>
    <row r="146" spans="1:12" ht="14.5">
      <c r="A146" s="2">
        <v>3332</v>
      </c>
      <c r="B146" s="1" t="s">
        <v>83</v>
      </c>
      <c r="C146" s="39">
        <v>1.12716237</v>
      </c>
      <c r="D146" s="10">
        <v>1.3372979402980358</v>
      </c>
      <c r="E146" s="11">
        <v>1.0357334914556637</v>
      </c>
      <c r="F146" s="10">
        <v>0.68977277088177602</v>
      </c>
      <c r="G146" s="10">
        <v>1.5325547018006256</v>
      </c>
      <c r="H146" s="10">
        <v>0.78507664917234465</v>
      </c>
      <c r="I146" s="10">
        <v>1.3433080598358704</v>
      </c>
      <c r="J146" s="10">
        <v>0.96569757872941675</v>
      </c>
      <c r="K146" s="12">
        <v>0.62906728999999995</v>
      </c>
      <c r="L146" s="13"/>
    </row>
    <row r="147" spans="1:12" ht="14.5">
      <c r="A147" s="2">
        <v>3334</v>
      </c>
      <c r="B147" s="1" t="s">
        <v>88</v>
      </c>
      <c r="C147" s="39">
        <v>1.14505861</v>
      </c>
      <c r="D147" s="10">
        <v>1.1876383850215295</v>
      </c>
      <c r="E147" s="11">
        <v>1.076750045349038</v>
      </c>
      <c r="F147" s="10">
        <v>1.0984801694797659</v>
      </c>
      <c r="G147" s="10">
        <v>1.5944532215903047</v>
      </c>
      <c r="H147" s="10">
        <v>0.72125912045799789</v>
      </c>
      <c r="I147" s="10">
        <v>1.3032551512609147</v>
      </c>
      <c r="J147" s="10">
        <v>0.95573312642139596</v>
      </c>
      <c r="K147" s="12">
        <v>0.50397174</v>
      </c>
      <c r="L147" s="13"/>
    </row>
    <row r="148" spans="1:12" ht="14.5">
      <c r="A148" s="2">
        <v>3336</v>
      </c>
      <c r="B148" s="1" t="s">
        <v>89</v>
      </c>
      <c r="C148" s="39">
        <v>1.3375547000000001</v>
      </c>
      <c r="D148" s="10">
        <v>1.6374693317102196</v>
      </c>
      <c r="E148" s="11">
        <v>1.1380524319965493</v>
      </c>
      <c r="F148" s="10">
        <v>0.73939370078463795</v>
      </c>
      <c r="G148" s="10">
        <v>2.291619605730868</v>
      </c>
      <c r="H148" s="10">
        <v>0.75613273184052687</v>
      </c>
      <c r="I148" s="10">
        <v>1.5442496058801358</v>
      </c>
      <c r="J148" s="10">
        <v>0.99529371852336568</v>
      </c>
      <c r="K148" s="12">
        <v>0.25342168999999998</v>
      </c>
      <c r="L148" s="13"/>
    </row>
    <row r="149" spans="1:12" ht="14.5">
      <c r="A149" s="2">
        <v>3338</v>
      </c>
      <c r="B149" s="1" t="s">
        <v>90</v>
      </c>
      <c r="C149" s="39">
        <v>1.20040339</v>
      </c>
      <c r="D149" s="10">
        <v>1.3928334631600394</v>
      </c>
      <c r="E149" s="11">
        <v>1.0847689659255511</v>
      </c>
      <c r="F149" s="10">
        <v>0.75032729199109593</v>
      </c>
      <c r="G149" s="10">
        <v>1.7895296471563522</v>
      </c>
      <c r="H149" s="10">
        <v>0.81606300079179273</v>
      </c>
      <c r="I149" s="10">
        <v>1.4356737978692058</v>
      </c>
      <c r="J149" s="10">
        <v>1.0686402785915061</v>
      </c>
      <c r="K149" s="12">
        <v>0.44492377</v>
      </c>
      <c r="L149" s="13"/>
    </row>
    <row r="150" spans="1:12" ht="14.5">
      <c r="A150" s="2">
        <v>3401</v>
      </c>
      <c r="B150" s="1" t="s">
        <v>28</v>
      </c>
      <c r="C150" s="39">
        <v>1.04407078</v>
      </c>
      <c r="D150" s="10">
        <v>1.2379011954517867</v>
      </c>
      <c r="E150" s="11">
        <v>0.91897336281754471</v>
      </c>
      <c r="F150" s="10">
        <v>0.80112124021017561</v>
      </c>
      <c r="G150" s="10">
        <v>0.98500965030427068</v>
      </c>
      <c r="H150" s="10">
        <v>0.98880059858747127</v>
      </c>
      <c r="I150" s="10">
        <v>1.0922822117029549</v>
      </c>
      <c r="J150" s="10">
        <v>1.1375825469804517</v>
      </c>
      <c r="K150" s="12">
        <v>3.2540995700000002</v>
      </c>
      <c r="L150" s="13"/>
    </row>
    <row r="151" spans="1:12" ht="14.5">
      <c r="A151" s="2">
        <v>3403</v>
      </c>
      <c r="B151" s="1" t="s">
        <v>29</v>
      </c>
      <c r="C151" s="39">
        <v>1.0001475099999999</v>
      </c>
      <c r="D151" s="10">
        <v>1.1191675253057862</v>
      </c>
      <c r="E151" s="11">
        <v>0.9000713677417389</v>
      </c>
      <c r="F151" s="10">
        <v>0.89867667064025536</v>
      </c>
      <c r="G151" s="10">
        <v>0.92250596745117974</v>
      </c>
      <c r="H151" s="10">
        <v>1.0873573866556154</v>
      </c>
      <c r="I151" s="10">
        <v>0.99662778485288361</v>
      </c>
      <c r="J151" s="10">
        <v>0.92944699423783073</v>
      </c>
      <c r="K151" s="12">
        <v>5.9457178600000002</v>
      </c>
      <c r="L151" s="13"/>
    </row>
    <row r="152" spans="1:12" ht="14.5">
      <c r="A152" s="2">
        <v>3405</v>
      </c>
      <c r="B152" s="1" t="s">
        <v>49</v>
      </c>
      <c r="C152" s="39">
        <v>0.99597265999999995</v>
      </c>
      <c r="D152" s="10">
        <v>1.1091402169600615</v>
      </c>
      <c r="E152" s="11">
        <v>0.90385532539824565</v>
      </c>
      <c r="F152" s="10">
        <v>0.92830165097371153</v>
      </c>
      <c r="G152" s="10">
        <v>0.93687497558159671</v>
      </c>
      <c r="H152" s="10">
        <v>1.0043670974957226</v>
      </c>
      <c r="I152" s="10">
        <v>1.0092493534376192</v>
      </c>
      <c r="J152" s="10">
        <v>0.87393671183572463</v>
      </c>
      <c r="K152" s="12">
        <v>5.1696588200000004</v>
      </c>
      <c r="L152" s="13"/>
    </row>
    <row r="153" spans="1:12" ht="14.5">
      <c r="A153" s="2">
        <v>3407</v>
      </c>
      <c r="B153" s="1" t="s">
        <v>50</v>
      </c>
      <c r="C153" s="39">
        <v>0.99543800999999998</v>
      </c>
      <c r="D153" s="10">
        <v>1.0889093401790826</v>
      </c>
      <c r="E153" s="11">
        <v>0.92670398248399555</v>
      </c>
      <c r="F153" s="10">
        <v>0.84914461063140445</v>
      </c>
      <c r="G153" s="10">
        <v>0.94378715064915497</v>
      </c>
      <c r="H153" s="10">
        <v>1.0848399357702336</v>
      </c>
      <c r="I153" s="10">
        <v>1.0062733320095634</v>
      </c>
      <c r="J153" s="10">
        <v>1.0651987341872162</v>
      </c>
      <c r="K153" s="12">
        <v>5.5610984099999996</v>
      </c>
      <c r="L153" s="13"/>
    </row>
    <row r="154" spans="1:12" ht="14.5">
      <c r="A154" s="2">
        <v>3411</v>
      </c>
      <c r="B154" s="1" t="s">
        <v>30</v>
      </c>
      <c r="C154" s="39">
        <v>0.98444094999999998</v>
      </c>
      <c r="D154" s="10">
        <v>1.0589003667088286</v>
      </c>
      <c r="E154" s="11">
        <v>0.9339119531490202</v>
      </c>
      <c r="F154" s="10">
        <v>0.94196007005734661</v>
      </c>
      <c r="G154" s="10">
        <v>0.9520782585172245</v>
      </c>
      <c r="H154" s="10">
        <v>0.85743997316924836</v>
      </c>
      <c r="I154" s="10">
        <v>1.0093912002301919</v>
      </c>
      <c r="J154" s="10">
        <v>1.0282086929348571</v>
      </c>
      <c r="K154" s="12">
        <v>6.4321008500000003</v>
      </c>
      <c r="L154" s="13"/>
    </row>
    <row r="155" spans="1:12" ht="14.5">
      <c r="A155" s="2">
        <v>3412</v>
      </c>
      <c r="B155" s="1" t="s">
        <v>31</v>
      </c>
      <c r="C155" s="39">
        <v>1.04307134</v>
      </c>
      <c r="D155" s="10">
        <v>1.0821522288390626</v>
      </c>
      <c r="E155" s="11">
        <v>1.0486427139377585</v>
      </c>
      <c r="F155" s="10">
        <v>0.94823892002042953</v>
      </c>
      <c r="G155" s="10">
        <v>1.138509486599089</v>
      </c>
      <c r="H155" s="10">
        <v>0.84597608372005373</v>
      </c>
      <c r="I155" s="10">
        <v>1.0885272945252842</v>
      </c>
      <c r="J155" s="10">
        <v>1.1186982858397547</v>
      </c>
      <c r="K155" s="12">
        <v>1.42379195</v>
      </c>
      <c r="L155" s="13"/>
    </row>
    <row r="156" spans="1:12" ht="14.5">
      <c r="A156" s="2">
        <v>3413</v>
      </c>
      <c r="B156" s="1" t="s">
        <v>32</v>
      </c>
      <c r="C156" s="39">
        <v>1.0286684800000001</v>
      </c>
      <c r="D156" s="10">
        <v>1.0718976211032452</v>
      </c>
      <c r="E156" s="11">
        <v>1.0273306283566801</v>
      </c>
      <c r="F156" s="10">
        <v>0.99230286477420127</v>
      </c>
      <c r="G156" s="10">
        <v>0.97849715052735708</v>
      </c>
      <c r="H156" s="10">
        <v>0.94571884233602754</v>
      </c>
      <c r="I156" s="10">
        <v>1.025463945724715</v>
      </c>
      <c r="J156" s="10">
        <v>1.0430034913602118</v>
      </c>
      <c r="K156" s="12">
        <v>3.8955507800000002</v>
      </c>
      <c r="L156" s="13"/>
    </row>
    <row r="157" spans="1:12" ht="14.5">
      <c r="A157" s="2">
        <v>3414</v>
      </c>
      <c r="B157" s="1" t="s">
        <v>33</v>
      </c>
      <c r="C157" s="39">
        <v>1.0578825999999999</v>
      </c>
      <c r="D157" s="10">
        <v>1.322185215001588</v>
      </c>
      <c r="E157" s="11">
        <v>0.87046946718436746</v>
      </c>
      <c r="F157" s="10">
        <v>0.62728710064961768</v>
      </c>
      <c r="G157" s="10">
        <v>1.2962846917490838</v>
      </c>
      <c r="H157" s="10">
        <v>0.8180741218587807</v>
      </c>
      <c r="I157" s="10">
        <v>1.2049059599392131</v>
      </c>
      <c r="J157" s="10">
        <v>1.2031427308639919</v>
      </c>
      <c r="K157" s="12">
        <v>0.89612924000000005</v>
      </c>
      <c r="L157" s="13"/>
    </row>
    <row r="158" spans="1:12" ht="14.5">
      <c r="A158" s="2">
        <v>3415</v>
      </c>
      <c r="B158" s="1" t="s">
        <v>34</v>
      </c>
      <c r="C158" s="39">
        <v>1.00738346</v>
      </c>
      <c r="D158" s="10">
        <v>1.118942182725176</v>
      </c>
      <c r="E158" s="11">
        <v>0.91318806377142947</v>
      </c>
      <c r="F158" s="10">
        <v>0.86812036132047521</v>
      </c>
      <c r="G158" s="10">
        <v>1.1387241368400918</v>
      </c>
      <c r="H158" s="10">
        <v>0.7970785193139962</v>
      </c>
      <c r="I158" s="10">
        <v>1.1161645217886431</v>
      </c>
      <c r="J158" s="10">
        <v>1.0460472776374923</v>
      </c>
      <c r="K158" s="12">
        <v>1.46471274</v>
      </c>
      <c r="L158" s="13"/>
    </row>
    <row r="159" spans="1:12" ht="14.5">
      <c r="A159" s="2">
        <v>3416</v>
      </c>
      <c r="B159" s="1" t="s">
        <v>35</v>
      </c>
      <c r="C159" s="39">
        <v>1.0954642699999999</v>
      </c>
      <c r="D159" s="10">
        <v>1.4105769323630915</v>
      </c>
      <c r="E159" s="11">
        <v>0.80675972459464051</v>
      </c>
      <c r="F159" s="10">
        <v>0.71875591225029811</v>
      </c>
      <c r="G159" s="10">
        <v>1.2364570139730371</v>
      </c>
      <c r="H159" s="10">
        <v>0.94234681247142349</v>
      </c>
      <c r="I159" s="10">
        <v>1.1745993491181044</v>
      </c>
      <c r="J159" s="10">
        <v>1.3132114253173965</v>
      </c>
      <c r="K159" s="12">
        <v>1.08691341</v>
      </c>
      <c r="L159" s="13"/>
    </row>
    <row r="160" spans="1:12" ht="14.5">
      <c r="A160" s="2">
        <v>3417</v>
      </c>
      <c r="B160" s="1" t="s">
        <v>36</v>
      </c>
      <c r="C160" s="39">
        <v>1.1065039000000001</v>
      </c>
      <c r="D160" s="10">
        <v>1.4486981177031837</v>
      </c>
      <c r="E160" s="11">
        <v>0.78101154907233228</v>
      </c>
      <c r="F160" s="10">
        <v>0.64875498100979745</v>
      </c>
      <c r="G160" s="10">
        <v>1.3744266025928846</v>
      </c>
      <c r="H160" s="10">
        <v>0.935933013835899</v>
      </c>
      <c r="I160" s="10">
        <v>1.2767416834005056</v>
      </c>
      <c r="J160" s="10">
        <v>1.2531933328422524</v>
      </c>
      <c r="K160" s="12">
        <v>0.81195446999999998</v>
      </c>
      <c r="L160" s="13"/>
    </row>
    <row r="161" spans="1:12" ht="14.5">
      <c r="A161" s="2">
        <v>3418</v>
      </c>
      <c r="B161" s="1" t="s">
        <v>37</v>
      </c>
      <c r="C161" s="39">
        <v>1.0686550100000001</v>
      </c>
      <c r="D161" s="10">
        <v>1.3341099849645586</v>
      </c>
      <c r="E161" s="11">
        <v>0.84903976167054718</v>
      </c>
      <c r="F161" s="10">
        <v>0.70660412684633656</v>
      </c>
      <c r="G161" s="10">
        <v>1.2138894735059855</v>
      </c>
      <c r="H161" s="10">
        <v>0.88393259932602419</v>
      </c>
      <c r="I161" s="10">
        <v>1.193642826626824</v>
      </c>
      <c r="J161" s="10">
        <v>1.2431846967357243</v>
      </c>
      <c r="K161" s="12">
        <v>1.31269562</v>
      </c>
      <c r="L161" s="13"/>
    </row>
    <row r="162" spans="1:12" ht="14.5">
      <c r="A162" s="2">
        <v>3419</v>
      </c>
      <c r="B162" s="1" t="s">
        <v>11</v>
      </c>
      <c r="C162" s="39">
        <v>1.1338234899999999</v>
      </c>
      <c r="D162" s="10">
        <v>1.3801945864581771</v>
      </c>
      <c r="E162" s="11">
        <v>0.93604846485002347</v>
      </c>
      <c r="F162" s="10">
        <v>0.70227829952611343</v>
      </c>
      <c r="G162" s="10">
        <v>1.4816906611374132</v>
      </c>
      <c r="H162" s="10">
        <v>0.8644411022827081</v>
      </c>
      <c r="I162" s="10">
        <v>1.3149797531748297</v>
      </c>
      <c r="J162" s="10">
        <v>1.2854659457331086</v>
      </c>
      <c r="K162" s="12">
        <v>0.64252807000000001</v>
      </c>
      <c r="L162" s="13"/>
    </row>
    <row r="163" spans="1:12" ht="14.5">
      <c r="A163" s="2">
        <v>3420</v>
      </c>
      <c r="B163" s="1" t="s">
        <v>38</v>
      </c>
      <c r="C163" s="39">
        <v>1.00973633</v>
      </c>
      <c r="D163" s="10">
        <v>1.078592418383554</v>
      </c>
      <c r="E163" s="11">
        <v>0.97896558071847395</v>
      </c>
      <c r="F163" s="10">
        <v>0.8871444908327526</v>
      </c>
      <c r="G163" s="10">
        <v>0.96321033594729855</v>
      </c>
      <c r="H163" s="10">
        <v>1.0203980816799159</v>
      </c>
      <c r="I163" s="10">
        <v>1.0426838054571086</v>
      </c>
      <c r="J163" s="10">
        <v>1.0777533414528466</v>
      </c>
      <c r="K163" s="12">
        <v>3.9142163999999999</v>
      </c>
      <c r="L163" s="13"/>
    </row>
    <row r="164" spans="1:12" ht="14.5">
      <c r="A164" s="2">
        <v>3421</v>
      </c>
      <c r="B164" s="1" t="s">
        <v>39</v>
      </c>
      <c r="C164" s="39">
        <v>1.0854499900000001</v>
      </c>
      <c r="D164" s="10">
        <v>1.310971241562555</v>
      </c>
      <c r="E164" s="11">
        <v>0.93006037470164615</v>
      </c>
      <c r="F164" s="10">
        <v>0.81103456296147802</v>
      </c>
      <c r="G164" s="10">
        <v>1.1910070726483537</v>
      </c>
      <c r="H164" s="10">
        <v>0.82792489748535802</v>
      </c>
      <c r="I164" s="10">
        <v>1.250798922433878</v>
      </c>
      <c r="J164" s="10">
        <v>1.0442851655443361</v>
      </c>
      <c r="K164" s="12">
        <v>1.17808778</v>
      </c>
      <c r="L164" s="13"/>
    </row>
    <row r="165" spans="1:12" ht="14.5">
      <c r="A165" s="2">
        <v>3422</v>
      </c>
      <c r="B165" s="1" t="s">
        <v>40</v>
      </c>
      <c r="C165" s="39">
        <v>1.0901771499999999</v>
      </c>
      <c r="D165" s="10">
        <v>1.2877513065983883</v>
      </c>
      <c r="E165" s="11">
        <v>0.96571171307637926</v>
      </c>
      <c r="F165" s="10">
        <v>0.75983130046529346</v>
      </c>
      <c r="G165" s="10">
        <v>1.3475256633472761</v>
      </c>
      <c r="H165" s="10">
        <v>0.84030321589991552</v>
      </c>
      <c r="I165" s="10">
        <v>1.2120002695790777</v>
      </c>
      <c r="J165" s="10">
        <v>1.0924611892180625</v>
      </c>
      <c r="K165" s="12">
        <v>0.75613708999999996</v>
      </c>
      <c r="L165" s="13"/>
    </row>
    <row r="166" spans="1:12" ht="14.5">
      <c r="A166" s="2">
        <v>3423</v>
      </c>
      <c r="B166" s="1" t="s">
        <v>41</v>
      </c>
      <c r="C166" s="39">
        <v>1.1925723800000001</v>
      </c>
      <c r="D166" s="10">
        <v>1.5153702136193228</v>
      </c>
      <c r="E166" s="11">
        <v>0.91333530683788389</v>
      </c>
      <c r="F166" s="10">
        <v>0.54057707989711379</v>
      </c>
      <c r="G166" s="10">
        <v>1.7880803906278331</v>
      </c>
      <c r="H166" s="10">
        <v>0.97578531639749433</v>
      </c>
      <c r="I166" s="10">
        <v>1.4736798754354197</v>
      </c>
      <c r="J166" s="10">
        <v>1.2675014596713525</v>
      </c>
      <c r="K166" s="12">
        <v>0.40831044</v>
      </c>
      <c r="L166" s="13"/>
    </row>
    <row r="167" spans="1:12" ht="14.5">
      <c r="A167" s="2">
        <v>3424</v>
      </c>
      <c r="B167" s="1" t="s">
        <v>42</v>
      </c>
      <c r="C167" s="39">
        <v>1.2689284999999999</v>
      </c>
      <c r="D167" s="10">
        <v>1.5602757858703835</v>
      </c>
      <c r="E167" s="11">
        <v>1.1001112574344394</v>
      </c>
      <c r="F167" s="10">
        <v>0.56973837870665311</v>
      </c>
      <c r="G167" s="10">
        <v>2.0494232268899903</v>
      </c>
      <c r="H167" s="10">
        <v>0.82775384344791214</v>
      </c>
      <c r="I167" s="10">
        <v>1.5957401251023258</v>
      </c>
      <c r="J167" s="10">
        <v>1.1239104277917917</v>
      </c>
      <c r="K167" s="12">
        <v>0.32969946</v>
      </c>
      <c r="L167" s="13"/>
    </row>
    <row r="168" spans="1:12" ht="14.5">
      <c r="A168" s="2">
        <v>3425</v>
      </c>
      <c r="B168" s="1" t="s">
        <v>43</v>
      </c>
      <c r="C168" s="39">
        <v>1.32853555</v>
      </c>
      <c r="D168" s="10">
        <v>1.4794594826062928</v>
      </c>
      <c r="E168" s="11">
        <v>1.2482652133142655</v>
      </c>
      <c r="F168" s="10">
        <v>0.77917242945969956</v>
      </c>
      <c r="G168" s="10">
        <v>2.3783010210176814</v>
      </c>
      <c r="H168" s="10">
        <v>0.66566573102540327</v>
      </c>
      <c r="I168" s="10">
        <v>1.8335345085624608</v>
      </c>
      <c r="J168" s="10">
        <v>0.91245700887325532</v>
      </c>
      <c r="K168" s="12">
        <v>0.23960195000000001</v>
      </c>
      <c r="L168" s="13"/>
    </row>
    <row r="169" spans="1:12" ht="14.5">
      <c r="A169" s="2">
        <v>3426</v>
      </c>
      <c r="B169" s="1" t="s">
        <v>44</v>
      </c>
      <c r="C169" s="39">
        <v>1.2649368999999999</v>
      </c>
      <c r="D169" s="10">
        <v>1.2603404112136978</v>
      </c>
      <c r="E169" s="11">
        <v>1.2946519222968864</v>
      </c>
      <c r="F169" s="10">
        <v>0.98655389974644736</v>
      </c>
      <c r="G169" s="10">
        <v>2.2334117633544146</v>
      </c>
      <c r="H169" s="10">
        <v>0.83534776724880277</v>
      </c>
      <c r="I169" s="10">
        <v>1.4447368553666815</v>
      </c>
      <c r="J169" s="10">
        <v>0.78982647923444849</v>
      </c>
      <c r="K169" s="12">
        <v>0.28698391000000001</v>
      </c>
      <c r="L169" s="13"/>
    </row>
    <row r="170" spans="1:12" ht="14.5">
      <c r="A170" s="2">
        <v>3427</v>
      </c>
      <c r="B170" s="1" t="s">
        <v>45</v>
      </c>
      <c r="C170" s="39">
        <v>1.1000709500000001</v>
      </c>
      <c r="D170" s="10">
        <v>1.2017746159273393</v>
      </c>
      <c r="E170" s="11">
        <v>1.1241085136503208</v>
      </c>
      <c r="F170" s="10">
        <v>0.90096758936912402</v>
      </c>
      <c r="G170" s="10">
        <v>1.2986685919310479</v>
      </c>
      <c r="H170" s="10">
        <v>0.8342032366543719</v>
      </c>
      <c r="I170" s="10">
        <v>1.1834165894621311</v>
      </c>
      <c r="J170" s="10">
        <v>0.7823758161163038</v>
      </c>
      <c r="K170" s="12">
        <v>1.02804491</v>
      </c>
      <c r="L170" s="13"/>
    </row>
    <row r="171" spans="1:12" ht="14.5">
      <c r="A171" s="2">
        <v>3428</v>
      </c>
      <c r="B171" s="1" t="s">
        <v>46</v>
      </c>
      <c r="C171" s="39">
        <v>1.19134937</v>
      </c>
      <c r="D171" s="10">
        <v>1.2179883607697173</v>
      </c>
      <c r="E171" s="11">
        <v>1.2975179031938984</v>
      </c>
      <c r="F171" s="10">
        <v>0.95748395885104598</v>
      </c>
      <c r="G171" s="10">
        <v>1.7605722259399144</v>
      </c>
      <c r="H171" s="10">
        <v>0.71936582417670347</v>
      </c>
      <c r="I171" s="10">
        <v>1.2748829230031369</v>
      </c>
      <c r="J171" s="10">
        <v>0.82960495249104615</v>
      </c>
      <c r="K171" s="12">
        <v>0.45048756000000001</v>
      </c>
      <c r="L171" s="13"/>
    </row>
    <row r="172" spans="1:12" ht="14.5">
      <c r="A172" s="2">
        <v>3429</v>
      </c>
      <c r="B172" s="1" t="s">
        <v>47</v>
      </c>
      <c r="C172" s="39">
        <v>1.2516530299999999</v>
      </c>
      <c r="D172" s="10">
        <v>1.4942340130533012</v>
      </c>
      <c r="E172" s="11">
        <v>1.111555793469972</v>
      </c>
      <c r="F172" s="10">
        <v>0.58489390201426716</v>
      </c>
      <c r="G172" s="10">
        <v>2.3226718424855939</v>
      </c>
      <c r="H172" s="10">
        <v>0.66946674782874382</v>
      </c>
      <c r="I172" s="10">
        <v>1.5647693362398607</v>
      </c>
      <c r="J172" s="10">
        <v>0.94199338573168412</v>
      </c>
      <c r="K172" s="12">
        <v>0.27352312000000001</v>
      </c>
      <c r="L172" s="13"/>
    </row>
    <row r="173" spans="1:12" ht="14.5">
      <c r="A173" s="2">
        <v>3430</v>
      </c>
      <c r="B173" s="1" t="s">
        <v>48</v>
      </c>
      <c r="C173" s="39">
        <v>1.19343343</v>
      </c>
      <c r="D173" s="10">
        <v>1.3860183002600079</v>
      </c>
      <c r="E173" s="11">
        <v>0.89960984710992487</v>
      </c>
      <c r="F173" s="10">
        <v>0.95087387303421345</v>
      </c>
      <c r="G173" s="10">
        <v>2.0311975262902084</v>
      </c>
      <c r="H173" s="10">
        <v>0.81972924981526585</v>
      </c>
      <c r="I173" s="10">
        <v>1.4388912753830561</v>
      </c>
      <c r="J173" s="10">
        <v>0.76337429956672698</v>
      </c>
      <c r="K173" s="12">
        <v>0.34154495000000001</v>
      </c>
      <c r="L173" s="13"/>
    </row>
    <row r="174" spans="1:12" ht="14.5">
      <c r="A174" s="2">
        <v>3431</v>
      </c>
      <c r="B174" s="1" t="s">
        <v>51</v>
      </c>
      <c r="C174" s="39">
        <v>1.2147392400000001</v>
      </c>
      <c r="D174" s="10">
        <v>1.5372500218528622</v>
      </c>
      <c r="E174" s="11">
        <v>0.96255815690476787</v>
      </c>
      <c r="F174" s="10">
        <v>0.84508747251168204</v>
      </c>
      <c r="G174" s="10">
        <v>1.7344218468717281</v>
      </c>
      <c r="H174" s="10">
        <v>0.72777071980410679</v>
      </c>
      <c r="I174" s="10">
        <v>1.3689129477051343</v>
      </c>
      <c r="J174" s="10">
        <v>0.85387220872837266</v>
      </c>
      <c r="K174" s="12">
        <v>0.45102598999999999</v>
      </c>
      <c r="L174" s="13"/>
    </row>
    <row r="175" spans="1:12" ht="14.5">
      <c r="A175" s="2">
        <v>3432</v>
      </c>
      <c r="B175" s="1" t="s">
        <v>52</v>
      </c>
      <c r="C175" s="39">
        <v>1.22099074</v>
      </c>
      <c r="D175" s="10">
        <v>1.3837932462545608</v>
      </c>
      <c r="E175" s="11">
        <v>1.1501337263192566</v>
      </c>
      <c r="F175" s="10">
        <v>0.82013621761846522</v>
      </c>
      <c r="G175" s="10">
        <v>2.0770013560262623</v>
      </c>
      <c r="H175" s="10">
        <v>0.55392168512633544</v>
      </c>
      <c r="I175" s="10">
        <v>1.5077037862716269</v>
      </c>
      <c r="J175" s="10">
        <v>0.78811484834508483</v>
      </c>
      <c r="K175" s="12">
        <v>0.35446729999999999</v>
      </c>
      <c r="L175" s="13"/>
    </row>
    <row r="176" spans="1:12" ht="14.5">
      <c r="A176" s="2">
        <v>3433</v>
      </c>
      <c r="B176" s="1" t="s">
        <v>53</v>
      </c>
      <c r="C176" s="39">
        <v>1.1627032399999999</v>
      </c>
      <c r="D176" s="10">
        <v>1.3935549539923291</v>
      </c>
      <c r="E176" s="11">
        <v>0.95242651566637182</v>
      </c>
      <c r="F176" s="10">
        <v>0.74242218735902621</v>
      </c>
      <c r="G176" s="10">
        <v>1.9394550730717337</v>
      </c>
      <c r="H176" s="10">
        <v>0.70908263347198874</v>
      </c>
      <c r="I176" s="10">
        <v>1.4072296824303492</v>
      </c>
      <c r="J176" s="10">
        <v>0.86123227621807885</v>
      </c>
      <c r="K176" s="12">
        <v>0.38515789</v>
      </c>
      <c r="L176" s="13"/>
    </row>
    <row r="177" spans="1:12" ht="14.5">
      <c r="A177" s="2">
        <v>3434</v>
      </c>
      <c r="B177" s="1" t="s">
        <v>54</v>
      </c>
      <c r="C177" s="39">
        <v>1.15669413</v>
      </c>
      <c r="D177" s="10">
        <v>1.3459388199024647</v>
      </c>
      <c r="E177" s="11">
        <v>1.0430959345084223</v>
      </c>
      <c r="F177" s="10">
        <v>0.76585183114336708</v>
      </c>
      <c r="G177" s="10">
        <v>1.8997558349090533</v>
      </c>
      <c r="H177" s="10">
        <v>0.66042518371746883</v>
      </c>
      <c r="I177" s="10">
        <v>1.3813822185302391</v>
      </c>
      <c r="J177" s="10">
        <v>0.72092683450257455</v>
      </c>
      <c r="K177" s="12">
        <v>0.39790076000000002</v>
      </c>
      <c r="L177" s="13"/>
    </row>
    <row r="178" spans="1:12" ht="14.5">
      <c r="A178" s="2">
        <v>3435</v>
      </c>
      <c r="B178" s="1" t="s">
        <v>55</v>
      </c>
      <c r="C178" s="39">
        <v>1.1360310199999999</v>
      </c>
      <c r="D178" s="10">
        <v>1.3363249969579387</v>
      </c>
      <c r="E178" s="11">
        <v>1.0121435760187818</v>
      </c>
      <c r="F178" s="10">
        <v>0.87876385385590927</v>
      </c>
      <c r="G178" s="10">
        <v>1.5414005801195692</v>
      </c>
      <c r="H178" s="10">
        <v>0.65559980580458377</v>
      </c>
      <c r="I178" s="10">
        <v>1.2730317025900935</v>
      </c>
      <c r="J178" s="10">
        <v>0.91164391172646608</v>
      </c>
      <c r="K178" s="12">
        <v>0.63355421999999995</v>
      </c>
      <c r="L178" s="13"/>
    </row>
    <row r="179" spans="1:12" ht="14.5">
      <c r="A179" s="2">
        <v>3436</v>
      </c>
      <c r="B179" s="1" t="s">
        <v>56</v>
      </c>
      <c r="C179" s="39">
        <v>1.13108148</v>
      </c>
      <c r="D179" s="10">
        <v>1.3826490906874886</v>
      </c>
      <c r="E179" s="11">
        <v>0.97751663554825274</v>
      </c>
      <c r="F179" s="10">
        <v>0.83031890253325646</v>
      </c>
      <c r="G179" s="10">
        <v>1.2971029074624332</v>
      </c>
      <c r="H179" s="10">
        <v>0.84029336858895143</v>
      </c>
      <c r="I179" s="10">
        <v>1.2059336734690191</v>
      </c>
      <c r="J179" s="10">
        <v>1.0319018615777276</v>
      </c>
      <c r="K179" s="12">
        <v>1.0043539399999999</v>
      </c>
      <c r="L179" s="13"/>
    </row>
    <row r="180" spans="1:12" ht="14.5">
      <c r="A180" s="2">
        <v>3437</v>
      </c>
      <c r="B180" s="1" t="s">
        <v>57</v>
      </c>
      <c r="C180" s="39">
        <v>1.13856333</v>
      </c>
      <c r="D180" s="10">
        <v>1.4172906375968028</v>
      </c>
      <c r="E180" s="11">
        <v>1.0181915802866568</v>
      </c>
      <c r="F180" s="10">
        <v>0.75784661587800539</v>
      </c>
      <c r="G180" s="10">
        <v>1.2732652182827899</v>
      </c>
      <c r="H180" s="10">
        <v>0.80135459268172293</v>
      </c>
      <c r="I180" s="10">
        <v>1.2554871890973878</v>
      </c>
      <c r="J180" s="10">
        <v>0.9954831473757737</v>
      </c>
      <c r="K180" s="12">
        <v>1.0138662199999999</v>
      </c>
      <c r="L180" s="13"/>
    </row>
    <row r="181" spans="1:12" ht="14.5">
      <c r="A181" s="2">
        <v>3438</v>
      </c>
      <c r="B181" s="1" t="s">
        <v>58</v>
      </c>
      <c r="C181" s="39">
        <v>1.1256400499999999</v>
      </c>
      <c r="D181" s="10">
        <v>1.2526228158517654</v>
      </c>
      <c r="E181" s="11">
        <v>1.0982747987548205</v>
      </c>
      <c r="F181" s="10">
        <v>0.78477403062133266</v>
      </c>
      <c r="G181" s="10">
        <v>1.6097170355915715</v>
      </c>
      <c r="H181" s="10">
        <v>0.75713160404964241</v>
      </c>
      <c r="I181" s="10">
        <v>1.2717759469586407</v>
      </c>
      <c r="J181" s="10">
        <v>0.95323238006477518</v>
      </c>
      <c r="K181" s="12">
        <v>0.5576354</v>
      </c>
      <c r="L181" s="13"/>
    </row>
    <row r="182" spans="1:12" ht="14.5">
      <c r="A182" s="2">
        <v>3439</v>
      </c>
      <c r="B182" s="1" t="s">
        <v>59</v>
      </c>
      <c r="C182" s="39">
        <v>1.1170307900000001</v>
      </c>
      <c r="D182" s="10">
        <v>1.3010899759498795</v>
      </c>
      <c r="E182" s="11">
        <v>0.94190394768181407</v>
      </c>
      <c r="F182" s="10">
        <v>0.9554086038289743</v>
      </c>
      <c r="G182" s="10">
        <v>1.4339391349238202</v>
      </c>
      <c r="H182" s="10">
        <v>0.75348424489084809</v>
      </c>
      <c r="I182" s="10">
        <v>1.2064922562877132</v>
      </c>
      <c r="J182" s="10">
        <v>1.0032663713505336</v>
      </c>
      <c r="K182" s="12">
        <v>0.78628924</v>
      </c>
      <c r="L182" s="13"/>
    </row>
    <row r="183" spans="1:12" ht="14.5">
      <c r="A183" s="2">
        <v>3440</v>
      </c>
      <c r="B183" s="1" t="s">
        <v>60</v>
      </c>
      <c r="C183" s="39">
        <v>1.1057393099999999</v>
      </c>
      <c r="D183" s="10">
        <v>1.1539087841411333</v>
      </c>
      <c r="E183" s="11">
        <v>1.0612364311940725</v>
      </c>
      <c r="F183" s="10">
        <v>1.0039010316361636</v>
      </c>
      <c r="G183" s="10">
        <v>1.3123120480210928</v>
      </c>
      <c r="H183" s="10">
        <v>0.97205297167595806</v>
      </c>
      <c r="I183" s="10">
        <v>1.1514413022519479</v>
      </c>
      <c r="J183" s="10">
        <v>1.0902750381087853</v>
      </c>
      <c r="K183" s="12">
        <v>0.91910230999999998</v>
      </c>
      <c r="L183" s="13"/>
    </row>
    <row r="184" spans="1:12" ht="14.5">
      <c r="A184" s="2">
        <v>3441</v>
      </c>
      <c r="B184" s="1" t="s">
        <v>61</v>
      </c>
      <c r="C184" s="39">
        <v>1.0382198899999999</v>
      </c>
      <c r="D184" s="10">
        <v>1.1857163014700476</v>
      </c>
      <c r="E184" s="11">
        <v>0.92094748328628173</v>
      </c>
      <c r="F184" s="10">
        <v>0.83456984530396428</v>
      </c>
      <c r="G184" s="10">
        <v>1.2884112584448939</v>
      </c>
      <c r="H184" s="10">
        <v>0.76819895509307012</v>
      </c>
      <c r="I184" s="10">
        <v>1.1749578619675185</v>
      </c>
      <c r="J184" s="10">
        <v>0.97002657487184107</v>
      </c>
      <c r="K184" s="12">
        <v>1.1080917100000001</v>
      </c>
      <c r="L184" s="13"/>
    </row>
    <row r="185" spans="1:12" ht="14.5">
      <c r="A185" s="2">
        <v>3442</v>
      </c>
      <c r="B185" s="1" t="s">
        <v>62</v>
      </c>
      <c r="C185" s="39">
        <v>1.0082987699999999</v>
      </c>
      <c r="D185" s="10">
        <v>1.1536262687906129</v>
      </c>
      <c r="E185" s="11">
        <v>0.92703103417512234</v>
      </c>
      <c r="F185" s="10">
        <v>0.85138932564379766</v>
      </c>
      <c r="G185" s="10">
        <v>1.051166959300089</v>
      </c>
      <c r="H185" s="10">
        <v>0.78088521272041966</v>
      </c>
      <c r="I185" s="10">
        <v>1.0622378014179117</v>
      </c>
      <c r="J185" s="10">
        <v>1.0308985796663026</v>
      </c>
      <c r="K185" s="12">
        <v>2.6637993400000002</v>
      </c>
      <c r="L185" s="13"/>
    </row>
    <row r="186" spans="1:12" ht="14.5">
      <c r="A186" s="2">
        <v>3443</v>
      </c>
      <c r="B186" s="1" t="s">
        <v>63</v>
      </c>
      <c r="C186" s="39">
        <v>0.99728457999999998</v>
      </c>
      <c r="D186" s="10">
        <v>1.1152103137731291</v>
      </c>
      <c r="E186" s="11">
        <v>0.90214412096963992</v>
      </c>
      <c r="F186" s="10">
        <v>0.84072671789157249</v>
      </c>
      <c r="G186" s="10">
        <v>1.0352976924471098</v>
      </c>
      <c r="H186" s="10">
        <v>0.93347163523978682</v>
      </c>
      <c r="I186" s="10">
        <v>1.0342773674400318</v>
      </c>
      <c r="J186" s="10">
        <v>1.0928588993443471</v>
      </c>
      <c r="K186" s="12">
        <v>2.4543495499999999</v>
      </c>
      <c r="L186" s="13"/>
    </row>
    <row r="187" spans="1:12" ht="14.5">
      <c r="A187" s="2">
        <v>3446</v>
      </c>
      <c r="B187" s="1" t="s">
        <v>66</v>
      </c>
      <c r="C187" s="39">
        <v>1.01514142</v>
      </c>
      <c r="D187" s="10">
        <v>1.1713408909869061</v>
      </c>
      <c r="E187" s="11">
        <v>0.942535493328299</v>
      </c>
      <c r="F187" s="10">
        <v>0.76342983190406311</v>
      </c>
      <c r="G187" s="10">
        <v>1.0569214664260076</v>
      </c>
      <c r="H187" s="10">
        <v>0.90750913172292524</v>
      </c>
      <c r="I187" s="10">
        <v>1.0668130699275935</v>
      </c>
      <c r="J187" s="10">
        <v>1.0589286941360871</v>
      </c>
      <c r="K187" s="12">
        <v>2.45417007</v>
      </c>
      <c r="L187" s="13"/>
    </row>
    <row r="188" spans="1:12" ht="14.5">
      <c r="A188" s="2">
        <v>3447</v>
      </c>
      <c r="B188" s="1" t="s">
        <v>67</v>
      </c>
      <c r="C188" s="39">
        <v>1.0599170499999999</v>
      </c>
      <c r="D188" s="10">
        <v>1.2299156889187892</v>
      </c>
      <c r="E188" s="11">
        <v>0.92943723926763144</v>
      </c>
      <c r="F188" s="10">
        <v>0.78652745727292228</v>
      </c>
      <c r="G188" s="10">
        <v>1.2539711378067011</v>
      </c>
      <c r="H188" s="10">
        <v>0.8022901520704695</v>
      </c>
      <c r="I188" s="10">
        <v>1.2015979486844617</v>
      </c>
      <c r="J188" s="10">
        <v>1.2220148240394706</v>
      </c>
      <c r="K188" s="12">
        <v>1.01189197</v>
      </c>
      <c r="L188" s="13"/>
    </row>
    <row r="189" spans="1:12" ht="14.5">
      <c r="A189" s="2">
        <v>3448</v>
      </c>
      <c r="B189" s="1" t="s">
        <v>68</v>
      </c>
      <c r="C189" s="39">
        <v>1.0964625400000001</v>
      </c>
      <c r="D189" s="10">
        <v>1.2685971368573798</v>
      </c>
      <c r="E189" s="11">
        <v>0.99224107596750299</v>
      </c>
      <c r="F189" s="10">
        <v>0.83878488889437985</v>
      </c>
      <c r="G189" s="10">
        <v>1.2479655662659097</v>
      </c>
      <c r="H189" s="10">
        <v>0.82635172343832397</v>
      </c>
      <c r="I189" s="10">
        <v>1.1956786752370379</v>
      </c>
      <c r="J189" s="10">
        <v>1.1979951343802602</v>
      </c>
      <c r="K189" s="12">
        <v>1.16570386</v>
      </c>
      <c r="L189" s="13"/>
    </row>
    <row r="190" spans="1:12" ht="14.5">
      <c r="A190" s="2">
        <v>3449</v>
      </c>
      <c r="B190" s="1" t="s">
        <v>69</v>
      </c>
      <c r="C190" s="39">
        <v>1.21198578</v>
      </c>
      <c r="D190" s="10">
        <v>1.5138566517296617</v>
      </c>
      <c r="E190" s="11">
        <v>1.0284712849367981</v>
      </c>
      <c r="F190" s="10">
        <v>0.70598915465623158</v>
      </c>
      <c r="G190" s="10">
        <v>1.6537553413244241</v>
      </c>
      <c r="H190" s="10">
        <v>0.80503926122583336</v>
      </c>
      <c r="I190" s="10">
        <v>1.4114705272100692</v>
      </c>
      <c r="J190" s="10">
        <v>1.1081615584513276</v>
      </c>
      <c r="K190" s="12">
        <v>0.51043291000000002</v>
      </c>
      <c r="L190" s="13"/>
    </row>
    <row r="191" spans="1:12" ht="14.5">
      <c r="A191" s="2">
        <v>3450</v>
      </c>
      <c r="B191" s="1" t="s">
        <v>70</v>
      </c>
      <c r="C191" s="39">
        <v>1.3560096699999999</v>
      </c>
      <c r="D191" s="10">
        <v>1.6038116472311512</v>
      </c>
      <c r="E191" s="11">
        <v>1.2063090405296846</v>
      </c>
      <c r="F191" s="10">
        <v>0.65731955711818679</v>
      </c>
      <c r="G191" s="10">
        <v>2.4895862562274456</v>
      </c>
      <c r="H191" s="10">
        <v>0.76682661540425345</v>
      </c>
      <c r="I191" s="10">
        <v>1.678679655685462</v>
      </c>
      <c r="J191" s="10">
        <v>1.0587524973650515</v>
      </c>
      <c r="K191" s="12">
        <v>0.22901279999999999</v>
      </c>
      <c r="L191" s="13"/>
    </row>
    <row r="192" spans="1:12" ht="14.5">
      <c r="A192" s="2">
        <v>3451</v>
      </c>
      <c r="B192" s="1" t="s">
        <v>71</v>
      </c>
      <c r="C192" s="39">
        <v>1.0674879500000001</v>
      </c>
      <c r="D192" s="10">
        <v>1.2324003795249316</v>
      </c>
      <c r="E192" s="11">
        <v>0.94789712618880684</v>
      </c>
      <c r="F192" s="10">
        <v>0.84919868608662119</v>
      </c>
      <c r="G192" s="10">
        <v>1.2372500537297968</v>
      </c>
      <c r="H192" s="10">
        <v>0.8844466923953701</v>
      </c>
      <c r="I192" s="10">
        <v>1.1746437081843395</v>
      </c>
      <c r="J192" s="10">
        <v>0.97083141108025872</v>
      </c>
      <c r="K192" s="12">
        <v>1.1630117</v>
      </c>
      <c r="L192" s="13"/>
    </row>
    <row r="193" spans="1:12" ht="14.5">
      <c r="A193" s="2">
        <v>3452</v>
      </c>
      <c r="B193" s="1" t="s">
        <v>72</v>
      </c>
      <c r="C193" s="39">
        <v>1.15500717</v>
      </c>
      <c r="D193" s="10">
        <v>1.2632684922231499</v>
      </c>
      <c r="E193" s="11">
        <v>1.0035905815228685</v>
      </c>
      <c r="F193" s="10">
        <v>0.85961380875555349</v>
      </c>
      <c r="G193" s="10">
        <v>1.9831000320061531</v>
      </c>
      <c r="H193" s="10">
        <v>0.79732745924950121</v>
      </c>
      <c r="I193" s="10">
        <v>1.4054363407069965</v>
      </c>
      <c r="J193" s="10">
        <v>0.83262033758412812</v>
      </c>
      <c r="K193" s="12">
        <v>0.38031200999999998</v>
      </c>
      <c r="L193" s="13"/>
    </row>
    <row r="194" spans="1:12" ht="14.5">
      <c r="A194" s="2">
        <v>3453</v>
      </c>
      <c r="B194" s="1" t="s">
        <v>73</v>
      </c>
      <c r="C194" s="39">
        <v>1.1086887700000001</v>
      </c>
      <c r="D194" s="10">
        <v>1.2031214923076807</v>
      </c>
      <c r="E194" s="11">
        <v>1.0534375022171309</v>
      </c>
      <c r="F194" s="10">
        <v>0.89347886432362444</v>
      </c>
      <c r="G194" s="10">
        <v>1.5652497794091975</v>
      </c>
      <c r="H194" s="10">
        <v>0.70786222583683744</v>
      </c>
      <c r="I194" s="10">
        <v>1.3738349525605658</v>
      </c>
      <c r="J194" s="10">
        <v>0.82086844339637322</v>
      </c>
      <c r="K194" s="12">
        <v>0.59335134</v>
      </c>
      <c r="L194" s="13"/>
    </row>
    <row r="195" spans="1:12" ht="14.5">
      <c r="A195" s="2">
        <v>3454</v>
      </c>
      <c r="B195" s="1" t="s">
        <v>74</v>
      </c>
      <c r="C195" s="39">
        <v>1.2842780199999999</v>
      </c>
      <c r="D195" s="10">
        <v>1.3009896649910144</v>
      </c>
      <c r="E195" s="11">
        <v>1.2522175460722296</v>
      </c>
      <c r="F195" s="10">
        <v>1.032284300218012</v>
      </c>
      <c r="G195" s="10">
        <v>2.2060521699417373</v>
      </c>
      <c r="H195" s="10">
        <v>0.76125675186711406</v>
      </c>
      <c r="I195" s="10">
        <v>1.4984850603466477</v>
      </c>
      <c r="J195" s="10">
        <v>1.0735042278157512</v>
      </c>
      <c r="K195" s="12">
        <v>0.29470141999999999</v>
      </c>
      <c r="L195" s="13"/>
    </row>
    <row r="196" spans="1:12" ht="14.5">
      <c r="A196" s="2">
        <v>3901</v>
      </c>
      <c r="B196" s="1" t="s">
        <v>91</v>
      </c>
      <c r="C196" s="39">
        <v>0.9910525</v>
      </c>
      <c r="D196" s="10">
        <v>1.0765187822289513</v>
      </c>
      <c r="E196" s="11">
        <v>0.94324821546733995</v>
      </c>
      <c r="F196" s="10">
        <v>0.8314343544163858</v>
      </c>
      <c r="G196" s="10">
        <v>0.92852561040880577</v>
      </c>
      <c r="H196" s="10">
        <v>1.1095123522698376</v>
      </c>
      <c r="I196" s="10">
        <v>0.99017592475857485</v>
      </c>
      <c r="J196" s="10">
        <v>1.0526163489271458</v>
      </c>
      <c r="K196" s="12">
        <v>5.0325382999999997</v>
      </c>
      <c r="L196" s="13"/>
    </row>
    <row r="197" spans="1:12" ht="14.5">
      <c r="A197" s="2">
        <v>3903</v>
      </c>
      <c r="B197" s="1" t="s">
        <v>363</v>
      </c>
      <c r="C197" s="39">
        <v>0.97131942000000004</v>
      </c>
      <c r="D197" s="10">
        <v>0.99115095810811082</v>
      </c>
      <c r="E197" s="11">
        <v>0.96096289457706663</v>
      </c>
      <c r="F197" s="10">
        <v>0.99106411314103937</v>
      </c>
      <c r="G197" s="10">
        <v>0.94864416661497908</v>
      </c>
      <c r="H197" s="10">
        <v>0.86066502546550849</v>
      </c>
      <c r="I197" s="10">
        <v>1.0021112654631612</v>
      </c>
      <c r="J197" s="10">
        <v>0.96697589682340968</v>
      </c>
      <c r="K197" s="12">
        <v>4.8403183099999998</v>
      </c>
      <c r="L197" s="13"/>
    </row>
    <row r="198" spans="1:12" ht="14.5">
      <c r="A198" s="2">
        <v>3905</v>
      </c>
      <c r="B198" s="1" t="s">
        <v>364</v>
      </c>
      <c r="C198" s="39">
        <v>0.97789176</v>
      </c>
      <c r="D198" s="10">
        <v>1.0037742389688891</v>
      </c>
      <c r="E198" s="11">
        <v>0.9525659011369092</v>
      </c>
      <c r="F198" s="10">
        <v>0.97704871427113682</v>
      </c>
      <c r="G198" s="10">
        <v>0.90337077847482139</v>
      </c>
      <c r="H198" s="10">
        <v>1.0258710783198062</v>
      </c>
      <c r="I198" s="10">
        <v>0.97135978876563611</v>
      </c>
      <c r="J198" s="10">
        <v>0.97171254032484222</v>
      </c>
      <c r="K198" s="12">
        <v>10.66309435</v>
      </c>
      <c r="L198" s="13"/>
    </row>
    <row r="199" spans="1:12" ht="14.5">
      <c r="A199" s="2">
        <v>3907</v>
      </c>
      <c r="B199" s="1" t="s">
        <v>341</v>
      </c>
      <c r="C199" s="39">
        <v>0.99857675999999995</v>
      </c>
      <c r="D199" s="10">
        <v>1.040354707109145</v>
      </c>
      <c r="E199" s="11">
        <v>0.98800380678590205</v>
      </c>
      <c r="F199" s="10">
        <v>0.93645982446605913</v>
      </c>
      <c r="G199" s="10">
        <v>0.89939399926067198</v>
      </c>
      <c r="H199" s="10">
        <v>1.0253446494672511</v>
      </c>
      <c r="I199" s="10">
        <v>0.9780647492109299</v>
      </c>
      <c r="J199" s="10">
        <v>1.111537837607824</v>
      </c>
      <c r="K199" s="12">
        <v>11.946355730000001</v>
      </c>
      <c r="L199" s="13"/>
    </row>
    <row r="200" spans="1:12" ht="14.5">
      <c r="A200" s="2">
        <v>3909</v>
      </c>
      <c r="B200" s="1" t="s">
        <v>342</v>
      </c>
      <c r="C200" s="39">
        <v>1.00349636</v>
      </c>
      <c r="D200" s="10">
        <v>1.1158407111062749</v>
      </c>
      <c r="E200" s="11">
        <v>0.93535244181459298</v>
      </c>
      <c r="F200" s="10">
        <v>0.89331364001369096</v>
      </c>
      <c r="G200" s="10">
        <v>0.91595987965440906</v>
      </c>
      <c r="H200" s="10">
        <v>0.94216306076710765</v>
      </c>
      <c r="I200" s="10">
        <v>1.0207388879684576</v>
      </c>
      <c r="J200" s="10">
        <v>1.0842665896959214</v>
      </c>
      <c r="K200" s="12">
        <v>8.7401765400000002</v>
      </c>
      <c r="L200" s="13"/>
    </row>
    <row r="201" spans="1:12" ht="14.5">
      <c r="A201" s="2">
        <v>3911</v>
      </c>
      <c r="B201" s="1" t="s">
        <v>343</v>
      </c>
      <c r="C201" s="39">
        <v>1.00468044</v>
      </c>
      <c r="D201" s="10">
        <v>1.0929008164122676</v>
      </c>
      <c r="E201" s="11">
        <v>0.98196217050939727</v>
      </c>
      <c r="F201" s="10">
        <v>0.91168758441542164</v>
      </c>
      <c r="G201" s="10">
        <v>0.92990179005995632</v>
      </c>
      <c r="H201" s="10">
        <v>0.93492665645029716</v>
      </c>
      <c r="I201" s="10">
        <v>1.0356342426822995</v>
      </c>
      <c r="J201" s="10">
        <v>0.93893455811195958</v>
      </c>
      <c r="K201" s="12">
        <v>4.9503377799999999</v>
      </c>
      <c r="L201" s="13"/>
    </row>
    <row r="202" spans="1:12" ht="14.5">
      <c r="A202" s="2">
        <v>4001</v>
      </c>
      <c r="B202" s="1" t="s">
        <v>93</v>
      </c>
      <c r="C202" s="39">
        <v>0.98931365999999998</v>
      </c>
      <c r="D202" s="10">
        <v>1.0634789722557167</v>
      </c>
      <c r="E202" s="11">
        <v>0.92239486999095743</v>
      </c>
      <c r="F202" s="10">
        <v>0.91467192403658726</v>
      </c>
      <c r="G202" s="10">
        <v>0.90949189040229306</v>
      </c>
      <c r="H202" s="10">
        <v>1.0737696286615941</v>
      </c>
      <c r="I202" s="10">
        <v>0.97634363941313296</v>
      </c>
      <c r="J202" s="10">
        <v>1.04188152576305</v>
      </c>
      <c r="K202" s="12">
        <v>6.6745744299999998</v>
      </c>
      <c r="L202" s="13"/>
    </row>
    <row r="203" spans="1:12" ht="14.5">
      <c r="A203" s="2">
        <v>4003</v>
      </c>
      <c r="B203" s="1" t="s">
        <v>94</v>
      </c>
      <c r="C203" s="39">
        <v>1.0098473800000001</v>
      </c>
      <c r="D203" s="10">
        <v>1.0347872330601942</v>
      </c>
      <c r="E203" s="11">
        <v>0.96275634863302184</v>
      </c>
      <c r="F203" s="10">
        <v>0.95620257214305382</v>
      </c>
      <c r="G203" s="10">
        <v>0.89999076627204722</v>
      </c>
      <c r="H203" s="10">
        <v>1.2125726755121216</v>
      </c>
      <c r="I203" s="10">
        <v>0.98418866071536693</v>
      </c>
      <c r="J203" s="10">
        <v>1.172844873662241</v>
      </c>
      <c r="K203" s="12">
        <v>10.20327399</v>
      </c>
      <c r="L203" s="13"/>
    </row>
    <row r="204" spans="1:12" ht="14.5">
      <c r="A204" s="2">
        <v>4005</v>
      </c>
      <c r="B204" s="1" t="s">
        <v>95</v>
      </c>
      <c r="C204" s="39">
        <v>1.05009497</v>
      </c>
      <c r="D204" s="10">
        <v>1.1710802235308975</v>
      </c>
      <c r="E204" s="11">
        <v>0.98846865523210115</v>
      </c>
      <c r="F204" s="10">
        <v>0.85828191961494671</v>
      </c>
      <c r="G204" s="10">
        <v>1.0263009939820715</v>
      </c>
      <c r="H204" s="10">
        <v>1.0143237831555982</v>
      </c>
      <c r="I204" s="10">
        <v>1.063192364290366</v>
      </c>
      <c r="J204" s="10">
        <v>1.1726575180451213</v>
      </c>
      <c r="K204" s="12">
        <v>2.3935068099999999</v>
      </c>
      <c r="L204" s="13"/>
    </row>
    <row r="205" spans="1:12" ht="14.5">
      <c r="A205" s="2">
        <v>4010</v>
      </c>
      <c r="B205" s="1" t="s">
        <v>96</v>
      </c>
      <c r="C205" s="39">
        <v>1.1342509199999999</v>
      </c>
      <c r="D205" s="10">
        <v>1.1781947190197379</v>
      </c>
      <c r="E205" s="11">
        <v>1.096573094045413</v>
      </c>
      <c r="F205" s="10">
        <v>1.0081658085172904</v>
      </c>
      <c r="G205" s="10">
        <v>1.6893885163463453</v>
      </c>
      <c r="H205" s="10">
        <v>0.7239262782311231</v>
      </c>
      <c r="I205" s="10">
        <v>1.2864078607358329</v>
      </c>
      <c r="J205" s="10">
        <v>0.84571122320542491</v>
      </c>
      <c r="K205" s="12">
        <v>0.42643763000000001</v>
      </c>
      <c r="L205" s="13"/>
    </row>
    <row r="206" spans="1:12" ht="14.5">
      <c r="A206" s="2">
        <v>4012</v>
      </c>
      <c r="B206" s="1" t="s">
        <v>97</v>
      </c>
      <c r="C206" s="39">
        <v>1.0102978300000001</v>
      </c>
      <c r="D206" s="10">
        <v>1.07872517147984</v>
      </c>
      <c r="E206" s="11">
        <v>0.97874922300106681</v>
      </c>
      <c r="F206" s="10">
        <v>0.88979729948965747</v>
      </c>
      <c r="G206" s="10">
        <v>0.99740051779326855</v>
      </c>
      <c r="H206" s="10">
        <v>0.93528995598620812</v>
      </c>
      <c r="I206" s="10">
        <v>1.1170405476368375</v>
      </c>
      <c r="J206" s="10">
        <v>1.0465168500704261</v>
      </c>
      <c r="K206" s="12">
        <v>2.5749581699999999</v>
      </c>
      <c r="L206" s="13"/>
    </row>
    <row r="207" spans="1:12" ht="14.5">
      <c r="A207" s="2">
        <v>4014</v>
      </c>
      <c r="B207" s="1" t="s">
        <v>98</v>
      </c>
      <c r="C207" s="39">
        <v>1.04038231</v>
      </c>
      <c r="D207" s="10">
        <v>1.2055645021760544</v>
      </c>
      <c r="E207" s="11">
        <v>0.92020294667931202</v>
      </c>
      <c r="F207" s="10">
        <v>0.80553388723108221</v>
      </c>
      <c r="G207" s="10">
        <v>1.0448865606990345</v>
      </c>
      <c r="H207" s="10">
        <v>1.0079917891252765</v>
      </c>
      <c r="I207" s="10">
        <v>1.1370744773936592</v>
      </c>
      <c r="J207" s="10">
        <v>1.0881719104993568</v>
      </c>
      <c r="K207" s="12">
        <v>1.88289441</v>
      </c>
      <c r="L207" s="13"/>
    </row>
    <row r="208" spans="1:12" ht="14.5">
      <c r="A208" s="2">
        <v>4016</v>
      </c>
      <c r="B208" s="1" t="s">
        <v>99</v>
      </c>
      <c r="C208" s="39">
        <v>1.15044316</v>
      </c>
      <c r="D208" s="10">
        <v>1.2727360242324177</v>
      </c>
      <c r="E208" s="11">
        <v>1.1111554144312128</v>
      </c>
      <c r="F208" s="10">
        <v>0.872430863860154</v>
      </c>
      <c r="G208" s="10">
        <v>1.3818544096406076</v>
      </c>
      <c r="H208" s="10">
        <v>0.85950652237127201</v>
      </c>
      <c r="I208" s="10">
        <v>1.291096930826608</v>
      </c>
      <c r="J208" s="10">
        <v>1.2132704919831181</v>
      </c>
      <c r="K208" s="12">
        <v>0.73280506000000001</v>
      </c>
      <c r="L208" s="13"/>
    </row>
    <row r="209" spans="1:12" ht="14.5">
      <c r="A209" s="2">
        <v>4018</v>
      </c>
      <c r="B209" s="1" t="s">
        <v>100</v>
      </c>
      <c r="C209" s="39">
        <v>1.06968811</v>
      </c>
      <c r="D209" s="10">
        <v>1.1860587342682236</v>
      </c>
      <c r="E209" s="11">
        <v>0.99726475013127946</v>
      </c>
      <c r="F209" s="10">
        <v>0.87028783711187874</v>
      </c>
      <c r="G209" s="10">
        <v>1.1999028750434659</v>
      </c>
      <c r="H209" s="10">
        <v>0.95976084175242926</v>
      </c>
      <c r="I209" s="10">
        <v>1.1083423935021854</v>
      </c>
      <c r="J209" s="10">
        <v>1.1125247260844655</v>
      </c>
      <c r="K209" s="12">
        <v>1.1771904</v>
      </c>
      <c r="L209" s="13"/>
    </row>
    <row r="210" spans="1:12" ht="14.5">
      <c r="A210" s="2">
        <v>4020</v>
      </c>
      <c r="B210" s="1" t="s">
        <v>365</v>
      </c>
      <c r="C210" s="39">
        <v>1.0413302200000001</v>
      </c>
      <c r="D210" s="10">
        <v>1.065949989442547</v>
      </c>
      <c r="E210" s="11">
        <v>1.0375990437151414</v>
      </c>
      <c r="F210" s="10">
        <v>0.8937708809757785</v>
      </c>
      <c r="G210" s="10">
        <v>1.0993870752996999</v>
      </c>
      <c r="H210" s="10">
        <v>1.0626063480489731</v>
      </c>
      <c r="I210" s="10">
        <v>1.0665875835757879</v>
      </c>
      <c r="J210" s="10">
        <v>1.2278347625798622</v>
      </c>
      <c r="K210" s="12">
        <v>1.95181363</v>
      </c>
      <c r="L210" s="13"/>
    </row>
    <row r="211" spans="1:12" ht="14.5">
      <c r="A211" s="2">
        <v>4022</v>
      </c>
      <c r="B211" s="1" t="s">
        <v>104</v>
      </c>
      <c r="C211" s="39">
        <v>1.1596439599999999</v>
      </c>
      <c r="D211" s="10">
        <v>1.2314047195723243</v>
      </c>
      <c r="E211" s="11">
        <v>1.1924981299939961</v>
      </c>
      <c r="F211" s="10">
        <v>0.86114318086241159</v>
      </c>
      <c r="G211" s="10">
        <v>1.5578023767029883</v>
      </c>
      <c r="H211" s="10">
        <v>0.83684448208649598</v>
      </c>
      <c r="I211" s="10">
        <v>1.3259920667098566</v>
      </c>
      <c r="J211" s="10">
        <v>1.0217048478088318</v>
      </c>
      <c r="K211" s="12">
        <v>0.53645710000000002</v>
      </c>
      <c r="L211" s="13"/>
    </row>
    <row r="212" spans="1:12" ht="14.5">
      <c r="A212" s="2">
        <v>4024</v>
      </c>
      <c r="B212" s="1" t="s">
        <v>103</v>
      </c>
      <c r="C212" s="39">
        <v>1.27668022</v>
      </c>
      <c r="D212" s="10">
        <v>1.3049216794981571</v>
      </c>
      <c r="E212" s="11">
        <v>1.2859698680451772</v>
      </c>
      <c r="F212" s="10">
        <v>0.96137522511016194</v>
      </c>
      <c r="G212" s="10">
        <v>2.1520359581266058</v>
      </c>
      <c r="H212" s="10">
        <v>0.75944023013745499</v>
      </c>
      <c r="I212" s="10">
        <v>1.5228966100426258</v>
      </c>
      <c r="J212" s="10">
        <v>1.0037907191768689</v>
      </c>
      <c r="K212" s="12">
        <v>0.29703463000000002</v>
      </c>
      <c r="L212" s="13"/>
    </row>
    <row r="213" spans="1:12" ht="14.5">
      <c r="A213" s="2">
        <v>4026</v>
      </c>
      <c r="B213" s="1" t="s">
        <v>102</v>
      </c>
      <c r="C213" s="39">
        <v>1.06994503</v>
      </c>
      <c r="D213" s="10">
        <v>1.3169084127455974</v>
      </c>
      <c r="E213" s="11">
        <v>0.92657895872913909</v>
      </c>
      <c r="F213" s="10">
        <v>0.65970339732237004</v>
      </c>
      <c r="G213" s="10">
        <v>1.2513868260267127</v>
      </c>
      <c r="H213" s="10">
        <v>0.91603332035487184</v>
      </c>
      <c r="I213" s="10">
        <v>1.191356731071697</v>
      </c>
      <c r="J213" s="10">
        <v>1.0384833414347292</v>
      </c>
      <c r="K213" s="12">
        <v>0.99017524000000001</v>
      </c>
      <c r="L213" s="13"/>
    </row>
    <row r="214" spans="1:12" ht="14.5">
      <c r="A214" s="2">
        <v>4028</v>
      </c>
      <c r="B214" s="1" t="s">
        <v>105</v>
      </c>
      <c r="C214" s="39">
        <v>1.16289544</v>
      </c>
      <c r="D214" s="10">
        <v>1.3714696450217791</v>
      </c>
      <c r="E214" s="11">
        <v>0.99749488611376702</v>
      </c>
      <c r="F214" s="10">
        <v>0.81135334123495595</v>
      </c>
      <c r="G214" s="10">
        <v>1.6981340710808419</v>
      </c>
      <c r="H214" s="10">
        <v>0.79380167938452262</v>
      </c>
      <c r="I214" s="10">
        <v>1.3439453428146662</v>
      </c>
      <c r="J214" s="10">
        <v>0.95904615381846547</v>
      </c>
      <c r="K214" s="12">
        <v>0.44259057000000002</v>
      </c>
      <c r="L214" s="13"/>
    </row>
    <row r="215" spans="1:12" ht="14.5">
      <c r="A215" s="2">
        <v>4030</v>
      </c>
      <c r="B215" s="1" t="s">
        <v>106</v>
      </c>
      <c r="C215" s="39">
        <v>1.3007980699999999</v>
      </c>
      <c r="D215" s="10">
        <v>1.3746703775870657</v>
      </c>
      <c r="E215" s="11">
        <v>1.3535065451612844</v>
      </c>
      <c r="F215" s="10">
        <v>0.81318326948676445</v>
      </c>
      <c r="G215" s="10">
        <v>2.2063350163450419</v>
      </c>
      <c r="H215" s="10">
        <v>0.68943283599817029</v>
      </c>
      <c r="I215" s="10">
        <v>1.6344421785947345</v>
      </c>
      <c r="J215" s="10">
        <v>1.0155354081369339</v>
      </c>
      <c r="K215" s="12">
        <v>0.26329292999999998</v>
      </c>
      <c r="L215" s="13"/>
    </row>
    <row r="216" spans="1:12" ht="14.5">
      <c r="A216" s="2">
        <v>4032</v>
      </c>
      <c r="B216" s="1" t="s">
        <v>107</v>
      </c>
      <c r="C216" s="39">
        <v>1.3057724500000001</v>
      </c>
      <c r="D216" s="10">
        <v>1.4038067678699675</v>
      </c>
      <c r="E216" s="11">
        <v>1.2629199269118176</v>
      </c>
      <c r="F216" s="10">
        <v>0.7927338489991701</v>
      </c>
      <c r="G216" s="10">
        <v>2.4918433261641386</v>
      </c>
      <c r="H216" s="10">
        <v>0.79108149958952967</v>
      </c>
      <c r="I216" s="10">
        <v>1.609102402821909</v>
      </c>
      <c r="J216" s="10">
        <v>0.78945460498831721</v>
      </c>
      <c r="K216" s="12">
        <v>0.22614116000000001</v>
      </c>
      <c r="L216" s="13"/>
    </row>
    <row r="217" spans="1:12" ht="14.5">
      <c r="A217" s="2">
        <v>4034</v>
      </c>
      <c r="B217" s="1" t="s">
        <v>108</v>
      </c>
      <c r="C217" s="39">
        <v>1.1625946700000001</v>
      </c>
      <c r="D217" s="10">
        <v>1.3093559294674284</v>
      </c>
      <c r="E217" s="11">
        <v>1.0929561333078359</v>
      </c>
      <c r="F217" s="10">
        <v>0.80836660886715062</v>
      </c>
      <c r="G217" s="10">
        <v>1.7980597355022734</v>
      </c>
      <c r="H217" s="10">
        <v>0.73191507986089777</v>
      </c>
      <c r="I217" s="10">
        <v>1.3836732763437487</v>
      </c>
      <c r="J217" s="10">
        <v>0.80956541532531578</v>
      </c>
      <c r="K217" s="12">
        <v>0.40292612</v>
      </c>
      <c r="L217" s="13"/>
    </row>
    <row r="218" spans="1:12" ht="14.5">
      <c r="A218" s="2">
        <v>4036</v>
      </c>
      <c r="B218" s="1" t="s">
        <v>109</v>
      </c>
      <c r="C218" s="39">
        <v>1.1612693199999999</v>
      </c>
      <c r="D218" s="10">
        <v>1.2324091251183997</v>
      </c>
      <c r="E218" s="11">
        <v>1.2092568360438991</v>
      </c>
      <c r="F218" s="10">
        <v>0.97061169607887132</v>
      </c>
      <c r="G218" s="10">
        <v>1.4374265597112952</v>
      </c>
      <c r="H218" s="10">
        <v>0.79743688149105918</v>
      </c>
      <c r="I218" s="10">
        <v>1.3730188874742264</v>
      </c>
      <c r="J218" s="10">
        <v>0.76131814836132117</v>
      </c>
      <c r="K218" s="12">
        <v>0.69188428000000002</v>
      </c>
      <c r="L218" s="13"/>
    </row>
    <row r="219" spans="1:12" ht="14.5">
      <c r="A219" s="2">
        <v>4201</v>
      </c>
      <c r="B219" s="1" t="s">
        <v>110</v>
      </c>
      <c r="C219" s="39">
        <v>1.0874848399999999</v>
      </c>
      <c r="D219" s="10">
        <v>1.2830991572151009</v>
      </c>
      <c r="E219" s="11">
        <v>0.94487049581708826</v>
      </c>
      <c r="F219" s="10">
        <v>0.81106136346442259</v>
      </c>
      <c r="G219" s="10">
        <v>1.1473693254361808</v>
      </c>
      <c r="H219" s="10">
        <v>1.0262145554311912</v>
      </c>
      <c r="I219" s="10">
        <v>1.1773504968949859</v>
      </c>
      <c r="J219" s="10">
        <v>1.1106721476597698</v>
      </c>
      <c r="K219" s="12">
        <v>1.2053682999999999</v>
      </c>
      <c r="L219" s="13"/>
    </row>
    <row r="220" spans="1:12" ht="14.5">
      <c r="A220" s="2">
        <v>4202</v>
      </c>
      <c r="B220" s="1" t="s">
        <v>111</v>
      </c>
      <c r="C220" s="39">
        <v>0.98285544999999996</v>
      </c>
      <c r="D220" s="10">
        <v>0.92648263292980582</v>
      </c>
      <c r="E220" s="11">
        <v>1.0697806914892638</v>
      </c>
      <c r="F220" s="10">
        <v>1.0165346238525124</v>
      </c>
      <c r="G220" s="10">
        <v>0.9463069058000152</v>
      </c>
      <c r="H220" s="10">
        <v>0.96175252984312865</v>
      </c>
      <c r="I220" s="10">
        <v>0.97095452750991607</v>
      </c>
      <c r="J220" s="10">
        <v>0.97354122300810197</v>
      </c>
      <c r="K220" s="12">
        <v>4.5097214699999997</v>
      </c>
      <c r="L220" s="13"/>
    </row>
    <row r="221" spans="1:12" ht="14.5">
      <c r="A221" s="2">
        <v>4203</v>
      </c>
      <c r="B221" s="1" t="s">
        <v>112</v>
      </c>
      <c r="C221" s="39">
        <v>0.99511165000000001</v>
      </c>
      <c r="D221" s="10">
        <v>1.042949659307719</v>
      </c>
      <c r="E221" s="11">
        <v>1.0012871206165699</v>
      </c>
      <c r="F221" s="10">
        <v>0.87910269613610559</v>
      </c>
      <c r="G221" s="10">
        <v>0.90517445800906315</v>
      </c>
      <c r="H221" s="10">
        <v>1.034814497069886</v>
      </c>
      <c r="I221" s="10">
        <v>0.99439309158125166</v>
      </c>
      <c r="J221" s="10">
        <v>1.0961557470506011</v>
      </c>
      <c r="K221" s="12">
        <v>8.3523265000000002</v>
      </c>
      <c r="L221" s="13"/>
    </row>
    <row r="222" spans="1:12" ht="14.5">
      <c r="A222" s="2">
        <v>4204</v>
      </c>
      <c r="B222" s="1" t="s">
        <v>366</v>
      </c>
      <c r="C222" s="39">
        <v>0.97798850999999998</v>
      </c>
      <c r="D222" s="10">
        <v>0.93581310098991044</v>
      </c>
      <c r="E222" s="11">
        <v>1.0224881907035324</v>
      </c>
      <c r="F222" s="10">
        <v>1.0292975317066317</v>
      </c>
      <c r="G222" s="10">
        <v>0.87703620341924649</v>
      </c>
      <c r="H222" s="10">
        <v>1.0680963822599463</v>
      </c>
      <c r="I222" s="10">
        <v>0.92821959996311043</v>
      </c>
      <c r="J222" s="10">
        <v>1.0117467921778296</v>
      </c>
      <c r="K222" s="12">
        <v>21.041537999999999</v>
      </c>
      <c r="L222" s="13"/>
    </row>
    <row r="223" spans="1:12" ht="14.5">
      <c r="A223" s="2">
        <v>4205</v>
      </c>
      <c r="B223" s="1" t="s">
        <v>367</v>
      </c>
      <c r="C223" s="39">
        <v>1.02130421</v>
      </c>
      <c r="D223" s="10">
        <v>1.0518024987690744</v>
      </c>
      <c r="E223" s="11">
        <v>1.082708696193101</v>
      </c>
      <c r="F223" s="10">
        <v>0.94552093882295807</v>
      </c>
      <c r="G223" s="10">
        <v>0.9729082814093224</v>
      </c>
      <c r="H223" s="10">
        <v>0.87200595230007583</v>
      </c>
      <c r="I223" s="10">
        <v>1.0460722659202946</v>
      </c>
      <c r="J223" s="10">
        <v>1.0067188107435086</v>
      </c>
      <c r="K223" s="12">
        <v>4.2624019999999998</v>
      </c>
      <c r="L223" s="13"/>
    </row>
    <row r="224" spans="1:12" ht="14.5">
      <c r="A224" s="2">
        <v>4206</v>
      </c>
      <c r="B224" s="1" t="s">
        <v>123</v>
      </c>
      <c r="C224" s="39">
        <v>1.0392328200000001</v>
      </c>
      <c r="D224" s="10">
        <v>1.1216043136705958</v>
      </c>
      <c r="E224" s="11">
        <v>1.0402544241945015</v>
      </c>
      <c r="F224" s="10">
        <v>0.92645152052714552</v>
      </c>
      <c r="G224" s="10">
        <v>1.09846812178094</v>
      </c>
      <c r="H224" s="10">
        <v>0.82683779445522432</v>
      </c>
      <c r="I224" s="10">
        <v>1.0853588114895092</v>
      </c>
      <c r="J224" s="10">
        <v>0.92640336272425561</v>
      </c>
      <c r="K224" s="12">
        <v>1.77036226</v>
      </c>
      <c r="L224" s="13"/>
    </row>
    <row r="225" spans="1:12" ht="14.5">
      <c r="A225" s="2">
        <v>4207</v>
      </c>
      <c r="B225" s="1" t="s">
        <v>124</v>
      </c>
      <c r="C225" s="39">
        <v>1.0918690600000001</v>
      </c>
      <c r="D225" s="10">
        <v>1.1654093393326821</v>
      </c>
      <c r="E225" s="11">
        <v>1.088637062267193</v>
      </c>
      <c r="F225" s="10">
        <v>1.0053963092169309</v>
      </c>
      <c r="G225" s="10">
        <v>1.089966360562534</v>
      </c>
      <c r="H225" s="10">
        <v>0.964451060166023</v>
      </c>
      <c r="I225" s="10">
        <v>1.1018932812988813</v>
      </c>
      <c r="J225" s="10">
        <v>1.0082156535146232</v>
      </c>
      <c r="K225" s="12">
        <v>1.6734446199999999</v>
      </c>
      <c r="L225" s="13"/>
    </row>
    <row r="226" spans="1:12" ht="14.5">
      <c r="A226" s="2">
        <v>4211</v>
      </c>
      <c r="B226" s="1" t="s">
        <v>113</v>
      </c>
      <c r="C226" s="39">
        <v>1.13601934</v>
      </c>
      <c r="D226" s="10">
        <v>1.2846209123882604</v>
      </c>
      <c r="E226" s="11">
        <v>1.0255152955687084</v>
      </c>
      <c r="F226" s="10">
        <v>0.71404095743980034</v>
      </c>
      <c r="G226" s="10">
        <v>1.6467169317091763</v>
      </c>
      <c r="H226" s="10">
        <v>0.92213585852831681</v>
      </c>
      <c r="I226" s="10">
        <v>1.3148241572593757</v>
      </c>
      <c r="J226" s="10">
        <v>1.1995516340829857</v>
      </c>
      <c r="K226" s="12">
        <v>0.44635957999999998</v>
      </c>
      <c r="L226" s="13"/>
    </row>
    <row r="227" spans="1:12" ht="14.5">
      <c r="A227" s="2">
        <v>4212</v>
      </c>
      <c r="B227" s="1" t="s">
        <v>344</v>
      </c>
      <c r="C227" s="39">
        <v>1.18229458</v>
      </c>
      <c r="D227" s="10">
        <v>1.1116650362920331</v>
      </c>
      <c r="E227" s="11">
        <v>1.3359162478288842</v>
      </c>
      <c r="F227" s="10">
        <v>1.0017340997540514</v>
      </c>
      <c r="G227" s="10">
        <v>1.7293917037171966</v>
      </c>
      <c r="H227" s="10">
        <v>0.84324066598961278</v>
      </c>
      <c r="I227" s="10">
        <v>1.3069115448172672</v>
      </c>
      <c r="J227" s="10">
        <v>0.94829056743462603</v>
      </c>
      <c r="K227" s="12">
        <v>0.40184925999999999</v>
      </c>
      <c r="L227" s="13"/>
    </row>
    <row r="228" spans="1:12" ht="14.5">
      <c r="A228" s="2">
        <v>4213</v>
      </c>
      <c r="B228" s="1" t="s">
        <v>114</v>
      </c>
      <c r="C228" s="39">
        <v>1.07438031</v>
      </c>
      <c r="D228" s="10">
        <v>1.189587643429145</v>
      </c>
      <c r="E228" s="11">
        <v>1.0101255739865023</v>
      </c>
      <c r="F228" s="10">
        <v>0.84881941040660058</v>
      </c>
      <c r="G228" s="10">
        <v>1.1706986417871799</v>
      </c>
      <c r="H228" s="10">
        <v>0.92904971923333846</v>
      </c>
      <c r="I228" s="10">
        <v>1.1963575713341286</v>
      </c>
      <c r="J228" s="10">
        <v>1.1797397251691009</v>
      </c>
      <c r="K228" s="12">
        <v>1.15637105</v>
      </c>
      <c r="L228" s="13"/>
    </row>
    <row r="229" spans="1:12" ht="14.5">
      <c r="A229" s="2">
        <v>4214</v>
      </c>
      <c r="B229" s="1" t="s">
        <v>115</v>
      </c>
      <c r="C229" s="39">
        <v>1.0535875100000001</v>
      </c>
      <c r="D229" s="10">
        <v>0.95543485116005067</v>
      </c>
      <c r="E229" s="11">
        <v>1.1473054492524204</v>
      </c>
      <c r="F229" s="10">
        <v>1.1046930515258664</v>
      </c>
      <c r="G229" s="10">
        <v>1.1870245290981676</v>
      </c>
      <c r="H229" s="10">
        <v>0.83483063157393356</v>
      </c>
      <c r="I229" s="10">
        <v>1.1032224694685475</v>
      </c>
      <c r="J229" s="10">
        <v>1.2186947365165834</v>
      </c>
      <c r="K229" s="12">
        <v>1.12568047</v>
      </c>
      <c r="L229" s="13"/>
    </row>
    <row r="230" spans="1:12" ht="14.5">
      <c r="A230" s="2">
        <v>4215</v>
      </c>
      <c r="B230" s="1" t="s">
        <v>116</v>
      </c>
      <c r="C230" s="39">
        <v>0.99968064000000001</v>
      </c>
      <c r="D230" s="10">
        <v>0.97392829381400114</v>
      </c>
      <c r="E230" s="11">
        <v>1.1350243649961642</v>
      </c>
      <c r="F230" s="10">
        <v>0.92017156953551016</v>
      </c>
      <c r="G230" s="10">
        <v>1.0311818984212235</v>
      </c>
      <c r="H230" s="10">
        <v>0.86421312921786531</v>
      </c>
      <c r="I230" s="10">
        <v>1.0471902436423401</v>
      </c>
      <c r="J230" s="10">
        <v>0.85440385606618174</v>
      </c>
      <c r="K230" s="12">
        <v>2.0858830300000002</v>
      </c>
      <c r="L230" s="13"/>
    </row>
    <row r="231" spans="1:12" ht="14.5">
      <c r="A231" s="2">
        <v>4216</v>
      </c>
      <c r="B231" s="1" t="s">
        <v>117</v>
      </c>
      <c r="C231" s="39">
        <v>1.0986358700000001</v>
      </c>
      <c r="D231" s="10">
        <v>1.0000301828648976</v>
      </c>
      <c r="E231" s="11">
        <v>1.31512328807765</v>
      </c>
      <c r="F231" s="10">
        <v>1.0384680275655911</v>
      </c>
      <c r="G231" s="10">
        <v>1.2442129152908634</v>
      </c>
      <c r="H231" s="10">
        <v>0.82269011282816429</v>
      </c>
      <c r="I231" s="10">
        <v>1.1420131143946595</v>
      </c>
      <c r="J231" s="10">
        <v>1.0781380550058584</v>
      </c>
      <c r="K231" s="12">
        <v>0.98479092999999995</v>
      </c>
      <c r="L231" s="13"/>
    </row>
    <row r="232" spans="1:12" ht="14.5">
      <c r="A232" s="2">
        <v>4217</v>
      </c>
      <c r="B232" s="1" t="s">
        <v>118</v>
      </c>
      <c r="C232" s="39">
        <v>1.33556545</v>
      </c>
      <c r="D232" s="10">
        <v>1.4747317585349744</v>
      </c>
      <c r="E232" s="11">
        <v>1.2554973616666896</v>
      </c>
      <c r="F232" s="10">
        <v>0.89993337620260949</v>
      </c>
      <c r="G232" s="10">
        <v>2.0060759189653239</v>
      </c>
      <c r="H232" s="10">
        <v>1.0207283646033956</v>
      </c>
      <c r="I232" s="10">
        <v>1.503190038787914</v>
      </c>
      <c r="J232" s="10">
        <v>1.2400450060404629</v>
      </c>
      <c r="K232" s="12">
        <v>0.32359724000000001</v>
      </c>
      <c r="L232" s="13"/>
    </row>
    <row r="233" spans="1:12" ht="14.5">
      <c r="A233" s="2">
        <v>4218</v>
      </c>
      <c r="B233" s="1" t="s">
        <v>119</v>
      </c>
      <c r="C233" s="39">
        <v>1.3671537499999999</v>
      </c>
      <c r="D233" s="10">
        <v>1.1490050482559686</v>
      </c>
      <c r="E233" s="11">
        <v>1.6312217490955421</v>
      </c>
      <c r="F233" s="10">
        <v>1.1898017626893165</v>
      </c>
      <c r="G233" s="10">
        <v>2.2676784773250271</v>
      </c>
      <c r="H233" s="10">
        <v>0.88098896831256712</v>
      </c>
      <c r="I233" s="10">
        <v>1.5647015716898371</v>
      </c>
      <c r="J233" s="10">
        <v>1.2344641764099313</v>
      </c>
      <c r="K233" s="12">
        <v>0.24893476</v>
      </c>
      <c r="L233" s="13"/>
    </row>
    <row r="234" spans="1:12" ht="14.5">
      <c r="A234" s="2">
        <v>4219</v>
      </c>
      <c r="B234" s="1" t="s">
        <v>345</v>
      </c>
      <c r="C234" s="39">
        <v>1.1200124199999999</v>
      </c>
      <c r="D234" s="10">
        <v>1.100694222455465</v>
      </c>
      <c r="E234" s="11">
        <v>1.2135283890341468</v>
      </c>
      <c r="F234" s="10">
        <v>0.92051678777996715</v>
      </c>
      <c r="G234" s="10">
        <v>1.4033156373054698</v>
      </c>
      <c r="H234" s="10">
        <v>0.95102690302012882</v>
      </c>
      <c r="I234" s="10">
        <v>1.1930552623282937</v>
      </c>
      <c r="J234" s="10">
        <v>1.1522159255902065</v>
      </c>
      <c r="K234" s="12">
        <v>0.68919211999999996</v>
      </c>
      <c r="L234" s="13"/>
    </row>
    <row r="235" spans="1:12" ht="14.5">
      <c r="A235" s="2">
        <v>4220</v>
      </c>
      <c r="B235" s="1" t="s">
        <v>120</v>
      </c>
      <c r="C235" s="39">
        <v>1.3342636699999999</v>
      </c>
      <c r="D235" s="10">
        <v>1.3570496258040046</v>
      </c>
      <c r="E235" s="11">
        <v>1.3469312743052324</v>
      </c>
      <c r="F235" s="10">
        <v>0.72148245981168113</v>
      </c>
      <c r="G235" s="10">
        <v>2.6083793700747617</v>
      </c>
      <c r="H235" s="10">
        <v>0.82875242122696036</v>
      </c>
      <c r="I235" s="10">
        <v>1.7385227460825299</v>
      </c>
      <c r="J235" s="10">
        <v>1.2007615707999091</v>
      </c>
      <c r="K235" s="12">
        <v>0.21034717999999999</v>
      </c>
      <c r="L235" s="13"/>
    </row>
    <row r="236" spans="1:12" ht="14.5">
      <c r="A236" s="2">
        <v>4221</v>
      </c>
      <c r="B236" s="1" t="s">
        <v>121</v>
      </c>
      <c r="C236" s="39">
        <v>1.29204812</v>
      </c>
      <c r="D236" s="10">
        <v>1.3272035078625277</v>
      </c>
      <c r="E236" s="11">
        <v>1.0781708351865937</v>
      </c>
      <c r="F236" s="10">
        <v>1.0967440594893874</v>
      </c>
      <c r="G236" s="10">
        <v>2.5803286722378376</v>
      </c>
      <c r="H236" s="10">
        <v>0.77908223048528091</v>
      </c>
      <c r="I236" s="10">
        <v>1.6233388059374829</v>
      </c>
      <c r="J236" s="10">
        <v>0.83462713696188306</v>
      </c>
      <c r="K236" s="12">
        <v>0.21555202000000001</v>
      </c>
      <c r="L236" s="13"/>
    </row>
    <row r="237" spans="1:12" ht="14.5">
      <c r="A237" s="2">
        <v>4222</v>
      </c>
      <c r="B237" s="1" t="s">
        <v>122</v>
      </c>
      <c r="C237" s="39">
        <v>1.29027081</v>
      </c>
      <c r="D237" s="10">
        <v>1.161137976859034</v>
      </c>
      <c r="E237" s="11">
        <v>1.3931194461724545</v>
      </c>
      <c r="F237" s="10">
        <v>0.83432221660434613</v>
      </c>
      <c r="G237" s="10">
        <v>2.7514443333937795</v>
      </c>
      <c r="H237" s="10">
        <v>0.88550986926993758</v>
      </c>
      <c r="I237" s="10">
        <v>1.7306979403458584</v>
      </c>
      <c r="J237" s="10">
        <v>0.77416498863053695</v>
      </c>
      <c r="K237" s="12">
        <v>0.18486142999999999</v>
      </c>
      <c r="L237" s="13"/>
    </row>
    <row r="238" spans="1:12" ht="14.5">
      <c r="A238" s="2">
        <v>4223</v>
      </c>
      <c r="B238" s="1" t="s">
        <v>125</v>
      </c>
      <c r="C238" s="39">
        <v>1.0202853000000001</v>
      </c>
      <c r="D238" s="10">
        <v>0.95140185141303946</v>
      </c>
      <c r="E238" s="11">
        <v>1.1290938048636698</v>
      </c>
      <c r="F238" s="10">
        <v>1.0664330332669423</v>
      </c>
      <c r="G238" s="10">
        <v>0.99317606551102189</v>
      </c>
      <c r="H238" s="10">
        <v>0.87012051513293698</v>
      </c>
      <c r="I238" s="10">
        <v>1.0032849996657132</v>
      </c>
      <c r="J238" s="10">
        <v>1.1586733759142098</v>
      </c>
      <c r="K238" s="12">
        <v>2.7994840399999998</v>
      </c>
      <c r="L238" s="13"/>
    </row>
    <row r="239" spans="1:12" ht="14.5">
      <c r="A239" s="2">
        <v>4224</v>
      </c>
      <c r="B239" s="1" t="s">
        <v>126</v>
      </c>
      <c r="C239" s="39">
        <v>1.4162162</v>
      </c>
      <c r="D239" s="10">
        <v>1.3850344386383853</v>
      </c>
      <c r="E239" s="11">
        <v>1.4819213259685067</v>
      </c>
      <c r="F239" s="10">
        <v>0.91922107702817391</v>
      </c>
      <c r="G239" s="10">
        <v>3.0623055459293829</v>
      </c>
      <c r="H239" s="10">
        <v>0.68196223140018652</v>
      </c>
      <c r="I239" s="10">
        <v>1.7146124042933255</v>
      </c>
      <c r="J239" s="10">
        <v>0.83944326638832789</v>
      </c>
      <c r="K239" s="12">
        <v>0.16637529000000001</v>
      </c>
      <c r="L239" s="13"/>
    </row>
    <row r="240" spans="1:12" ht="14.5">
      <c r="A240" s="2">
        <v>4225</v>
      </c>
      <c r="B240" s="1" t="s">
        <v>368</v>
      </c>
      <c r="C240" s="39">
        <v>1.08879891</v>
      </c>
      <c r="D240" s="10">
        <v>1.0245215496071896</v>
      </c>
      <c r="E240" s="11">
        <v>1.2851813236224174</v>
      </c>
      <c r="F240" s="10">
        <v>1.0260658495846722</v>
      </c>
      <c r="G240" s="10">
        <v>1.0767107147689061</v>
      </c>
      <c r="H240" s="10">
        <v>0.88140690184743742</v>
      </c>
      <c r="I240" s="10">
        <v>1.1411965721459973</v>
      </c>
      <c r="J240" s="10">
        <v>1.0672697210344859</v>
      </c>
      <c r="K240" s="12">
        <v>1.93763493</v>
      </c>
      <c r="L240" s="13"/>
    </row>
    <row r="241" spans="1:12" ht="14.5">
      <c r="A241" s="2">
        <v>4226</v>
      </c>
      <c r="B241" s="1" t="s">
        <v>127</v>
      </c>
      <c r="C241" s="39">
        <v>1.2676294800000001</v>
      </c>
      <c r="D241" s="10">
        <v>1.2505150767582749</v>
      </c>
      <c r="E241" s="11">
        <v>1.3751114950168817</v>
      </c>
      <c r="F241" s="10">
        <v>1.0619939570556751</v>
      </c>
      <c r="G241" s="10">
        <v>2.0307542451348617</v>
      </c>
      <c r="H241" s="10">
        <v>0.68118132129432518</v>
      </c>
      <c r="I241" s="10">
        <v>1.3851335350134493</v>
      </c>
      <c r="J241" s="10">
        <v>0.94217412824224345</v>
      </c>
      <c r="K241" s="12">
        <v>0.31946925999999998</v>
      </c>
      <c r="L241" s="13"/>
    </row>
    <row r="242" spans="1:12" ht="14.5">
      <c r="A242" s="2">
        <v>4227</v>
      </c>
      <c r="B242" s="1" t="s">
        <v>128</v>
      </c>
      <c r="C242" s="39">
        <v>1.11588026</v>
      </c>
      <c r="D242" s="10">
        <v>1.1424198101168372</v>
      </c>
      <c r="E242" s="11">
        <v>1.2052116682248002</v>
      </c>
      <c r="F242" s="10">
        <v>0.97412495809705135</v>
      </c>
      <c r="G242" s="10">
        <v>1.2342533548565009</v>
      </c>
      <c r="H242" s="10">
        <v>0.90583661613923416</v>
      </c>
      <c r="I242" s="10">
        <v>1.1601104845349082</v>
      </c>
      <c r="J242" s="10">
        <v>0.98184050223167441</v>
      </c>
      <c r="K242" s="12">
        <v>1.10539955</v>
      </c>
      <c r="L242" s="13"/>
    </row>
    <row r="243" spans="1:12" ht="14.5">
      <c r="A243" s="2">
        <v>4228</v>
      </c>
      <c r="B243" s="1" t="s">
        <v>129</v>
      </c>
      <c r="C243" s="39">
        <v>1.2148856400000001</v>
      </c>
      <c r="D243" s="10">
        <v>1.1956922997086497</v>
      </c>
      <c r="E243" s="11">
        <v>1.3660415729492734</v>
      </c>
      <c r="F243" s="10">
        <v>0.95095676762643788</v>
      </c>
      <c r="G243" s="10">
        <v>1.9880691096668537</v>
      </c>
      <c r="H243" s="10">
        <v>0.63360160224639117</v>
      </c>
      <c r="I243" s="10">
        <v>1.4009116410450835</v>
      </c>
      <c r="J243" s="10">
        <v>0.74645489253318575</v>
      </c>
      <c r="K243" s="12">
        <v>0.33687854</v>
      </c>
      <c r="L243" s="13"/>
    </row>
    <row r="244" spans="1:12" ht="14.5">
      <c r="A244" s="2">
        <v>4601</v>
      </c>
      <c r="B244" s="1" t="s">
        <v>152</v>
      </c>
      <c r="C244" s="39">
        <v>0.94906986000000004</v>
      </c>
      <c r="D244" s="10">
        <v>0.9561137578041714</v>
      </c>
      <c r="E244" s="11">
        <v>0.89601632691047328</v>
      </c>
      <c r="F244" s="10">
        <v>1.0159768173950188</v>
      </c>
      <c r="G244" s="10">
        <v>0.86450849892237513</v>
      </c>
      <c r="H244" s="10">
        <v>1.063021806989213</v>
      </c>
      <c r="I244" s="10">
        <v>0.91476826852309567</v>
      </c>
      <c r="J244" s="10">
        <v>0.95435801920468455</v>
      </c>
      <c r="K244" s="12">
        <v>52.457571160000001</v>
      </c>
      <c r="L244" s="13"/>
    </row>
    <row r="245" spans="1:12" ht="14.5">
      <c r="A245" s="2">
        <v>4602</v>
      </c>
      <c r="B245" s="1" t="s">
        <v>369</v>
      </c>
      <c r="C245" s="39">
        <v>1.0394245099999999</v>
      </c>
      <c r="D245" s="10">
        <v>1.0799296964373732</v>
      </c>
      <c r="E245" s="11">
        <v>1.1310205906182769</v>
      </c>
      <c r="F245" s="10">
        <v>0.90768277754391868</v>
      </c>
      <c r="G245" s="10">
        <v>0.99342647424146746</v>
      </c>
      <c r="H245" s="10">
        <v>0.90975281404086716</v>
      </c>
      <c r="I245" s="10">
        <v>1.0690660252758073</v>
      </c>
      <c r="J245" s="10">
        <v>0.93497515167875545</v>
      </c>
      <c r="K245" s="12">
        <v>3.1207480699999999</v>
      </c>
      <c r="L245" s="13"/>
    </row>
    <row r="246" spans="1:12" ht="14.5">
      <c r="A246" s="2">
        <v>4611</v>
      </c>
      <c r="B246" s="1" t="s">
        <v>153</v>
      </c>
      <c r="C246" s="39">
        <v>1.1457650100000001</v>
      </c>
      <c r="D246" s="10">
        <v>1.2231517685777191</v>
      </c>
      <c r="E246" s="11">
        <v>1.1930214919268987</v>
      </c>
      <c r="F246" s="10">
        <v>1.0151158534033926</v>
      </c>
      <c r="G246" s="10">
        <v>1.4278369868174088</v>
      </c>
      <c r="H246" s="10">
        <v>0.66979698197209792</v>
      </c>
      <c r="I246" s="10">
        <v>1.2367434528186556</v>
      </c>
      <c r="J246" s="10">
        <v>0.83103786343763331</v>
      </c>
      <c r="K246" s="12">
        <v>0.73280506000000001</v>
      </c>
      <c r="L246" s="13"/>
    </row>
    <row r="247" spans="1:12" ht="14.5">
      <c r="A247" s="2">
        <v>4612</v>
      </c>
      <c r="B247" s="1" t="s">
        <v>154</v>
      </c>
      <c r="C247" s="39">
        <v>1.08303496</v>
      </c>
      <c r="D247" s="10">
        <v>1.0300077877486986</v>
      </c>
      <c r="E247" s="11">
        <v>1.270426981235889</v>
      </c>
      <c r="F247" s="10">
        <v>0.98516760127834069</v>
      </c>
      <c r="G247" s="10">
        <v>1.2683675888069743</v>
      </c>
      <c r="H247" s="10">
        <v>0.71846808454178479</v>
      </c>
      <c r="I247" s="10">
        <v>1.164390530347889</v>
      </c>
      <c r="J247" s="10">
        <v>0.99140204033998969</v>
      </c>
      <c r="K247" s="12">
        <v>1.03504452</v>
      </c>
      <c r="L247" s="13"/>
    </row>
    <row r="248" spans="1:12" ht="14.5">
      <c r="A248" s="2">
        <v>4613</v>
      </c>
      <c r="B248" s="1" t="s">
        <v>155</v>
      </c>
      <c r="C248" s="39">
        <v>1.0273566199999999</v>
      </c>
      <c r="D248" s="10">
        <v>1.0141898392323758</v>
      </c>
      <c r="E248" s="11">
        <v>1.1649384477759424</v>
      </c>
      <c r="F248" s="10">
        <v>1.0151521847936273</v>
      </c>
      <c r="G248" s="10">
        <v>1.0412556234992199</v>
      </c>
      <c r="H248" s="10">
        <v>0.73411698345897003</v>
      </c>
      <c r="I248" s="10">
        <v>1.055807512291554</v>
      </c>
      <c r="J248" s="10">
        <v>0.83421923263506192</v>
      </c>
      <c r="K248" s="12">
        <v>2.2077479900000001</v>
      </c>
      <c r="L248" s="13"/>
    </row>
    <row r="249" spans="1:12" ht="14.5">
      <c r="A249" s="2">
        <v>4614</v>
      </c>
      <c r="B249" s="1" t="s">
        <v>156</v>
      </c>
      <c r="C249" s="39">
        <v>1.0044036999999999</v>
      </c>
      <c r="D249" s="10">
        <v>0.96762348784806274</v>
      </c>
      <c r="E249" s="11">
        <v>1.119086803305096</v>
      </c>
      <c r="F249" s="10">
        <v>1.0617519073072548</v>
      </c>
      <c r="G249" s="10">
        <v>0.96462732681622421</v>
      </c>
      <c r="H249" s="10">
        <v>0.83098896068221217</v>
      </c>
      <c r="I249" s="10">
        <v>0.97810110640338299</v>
      </c>
      <c r="J249" s="10">
        <v>0.86401883811115809</v>
      </c>
      <c r="K249" s="12">
        <v>3.4703694899999999</v>
      </c>
      <c r="L249" s="13"/>
    </row>
    <row r="250" spans="1:12" ht="14.5">
      <c r="A250" s="2">
        <v>4615</v>
      </c>
      <c r="B250" s="1" t="s">
        <v>157</v>
      </c>
      <c r="C250" s="39">
        <v>1.1120591</v>
      </c>
      <c r="D250" s="10">
        <v>1.0965569283949923</v>
      </c>
      <c r="E250" s="11">
        <v>1.225851804547871</v>
      </c>
      <c r="F250" s="10">
        <v>0.96860312553426398</v>
      </c>
      <c r="G250" s="10">
        <v>1.5181247533575422</v>
      </c>
      <c r="H250" s="10">
        <v>0.66968774042807411</v>
      </c>
      <c r="I250" s="10">
        <v>1.2412079682560146</v>
      </c>
      <c r="J250" s="10">
        <v>0.9223096640050783</v>
      </c>
      <c r="K250" s="12">
        <v>0.57127565999999996</v>
      </c>
      <c r="L250" s="13"/>
    </row>
    <row r="251" spans="1:12" ht="14.5">
      <c r="A251" s="2">
        <v>4616</v>
      </c>
      <c r="B251" s="1" t="s">
        <v>158</v>
      </c>
      <c r="C251" s="39">
        <v>1.2087225699999999</v>
      </c>
      <c r="D251" s="10">
        <v>1.3404146775255221</v>
      </c>
      <c r="E251" s="11">
        <v>1.1452615335460914</v>
      </c>
      <c r="F251" s="10">
        <v>1.0609755675249637</v>
      </c>
      <c r="G251" s="10">
        <v>1.6070594614798395</v>
      </c>
      <c r="H251" s="10">
        <v>0.68236927207709264</v>
      </c>
      <c r="I251" s="10">
        <v>1.3556411455201756</v>
      </c>
      <c r="J251" s="10">
        <v>0.89417422326298801</v>
      </c>
      <c r="K251" s="12">
        <v>0.52981644000000006</v>
      </c>
      <c r="L251" s="13"/>
    </row>
    <row r="252" spans="1:12" ht="14.5">
      <c r="A252" s="2">
        <v>4617</v>
      </c>
      <c r="B252" s="1" t="s">
        <v>159</v>
      </c>
      <c r="C252" s="39">
        <v>1.04756133</v>
      </c>
      <c r="D252" s="10">
        <v>1.1773737150709347</v>
      </c>
      <c r="E252" s="11">
        <v>1.0046273814466726</v>
      </c>
      <c r="F252" s="10">
        <v>0.96030050542212964</v>
      </c>
      <c r="G252" s="10">
        <v>1.0597450687027072</v>
      </c>
      <c r="H252" s="10">
        <v>0.73938255186438906</v>
      </c>
      <c r="I252" s="10">
        <v>1.1267767183924244</v>
      </c>
      <c r="J252" s="10">
        <v>0.87698073137283028</v>
      </c>
      <c r="K252" s="12">
        <v>2.3592266799999999</v>
      </c>
      <c r="L252" s="13"/>
    </row>
    <row r="253" spans="1:12" ht="14.5">
      <c r="A253" s="2">
        <v>4618</v>
      </c>
      <c r="B253" s="1" t="s">
        <v>370</v>
      </c>
      <c r="C253" s="39">
        <v>1.0876448700000001</v>
      </c>
      <c r="D253" s="10">
        <v>1.2742967966522716</v>
      </c>
      <c r="E253" s="11">
        <v>1.0266113561576362</v>
      </c>
      <c r="F253" s="10">
        <v>0.8710884265206279</v>
      </c>
      <c r="G253" s="10">
        <v>1.1310566785424108</v>
      </c>
      <c r="H253" s="10">
        <v>0.82712004831701869</v>
      </c>
      <c r="I253" s="10">
        <v>1.1731590649640184</v>
      </c>
      <c r="J253" s="10">
        <v>0.86980723058492126</v>
      </c>
      <c r="K253" s="12">
        <v>1.97514565</v>
      </c>
      <c r="L253" s="13"/>
    </row>
    <row r="254" spans="1:12" ht="14.5">
      <c r="A254" s="2">
        <v>4619</v>
      </c>
      <c r="B254" s="1" t="s">
        <v>160</v>
      </c>
      <c r="C254" s="39">
        <v>1.3568536099999999</v>
      </c>
      <c r="D254" s="10">
        <v>1.3870840993200237</v>
      </c>
      <c r="E254" s="11">
        <v>1.2944504658112157</v>
      </c>
      <c r="F254" s="10">
        <v>0.96823968844453623</v>
      </c>
      <c r="G254" s="10">
        <v>2.8957220631247735</v>
      </c>
      <c r="H254" s="10">
        <v>0.64898234522765719</v>
      </c>
      <c r="I254" s="10">
        <v>1.6887491414187381</v>
      </c>
      <c r="J254" s="10">
        <v>0.6715552923558501</v>
      </c>
      <c r="K254" s="12">
        <v>0.17391332000000001</v>
      </c>
      <c r="L254" s="13"/>
    </row>
    <row r="255" spans="1:12" ht="14.5">
      <c r="A255" s="2">
        <v>4620</v>
      </c>
      <c r="B255" s="1" t="s">
        <v>161</v>
      </c>
      <c r="C255" s="39">
        <v>1.38498403</v>
      </c>
      <c r="D255" s="10">
        <v>1.4067259413615794</v>
      </c>
      <c r="E255" s="11">
        <v>1.4293491235915148</v>
      </c>
      <c r="F255" s="10">
        <v>0.81840460487789379</v>
      </c>
      <c r="G255" s="10">
        <v>2.7514748773991653</v>
      </c>
      <c r="H255" s="10">
        <v>0.87718951217847807</v>
      </c>
      <c r="I255" s="10">
        <v>1.659783682846923</v>
      </c>
      <c r="J255" s="10">
        <v>0.9258863215204618</v>
      </c>
      <c r="K255" s="12">
        <v>0.19652744</v>
      </c>
      <c r="L255" s="13"/>
    </row>
    <row r="256" spans="1:12" ht="14.5">
      <c r="A256" s="2">
        <v>4621</v>
      </c>
      <c r="B256" s="1" t="s">
        <v>371</v>
      </c>
      <c r="C256" s="39">
        <v>1.0764130999999999</v>
      </c>
      <c r="D256" s="10">
        <v>1.1601476324019349</v>
      </c>
      <c r="E256" s="11">
        <v>1.0875443639161413</v>
      </c>
      <c r="F256" s="10">
        <v>1.0395545853875048</v>
      </c>
      <c r="G256" s="10">
        <v>1.0469429280599547</v>
      </c>
      <c r="H256" s="10">
        <v>0.8644968190761686</v>
      </c>
      <c r="I256" s="10">
        <v>1.0892812186212975</v>
      </c>
      <c r="J256" s="10">
        <v>0.82227412381604659</v>
      </c>
      <c r="K256" s="12">
        <v>2.9491679500000001</v>
      </c>
      <c r="L256" s="13"/>
    </row>
    <row r="257" spans="1:12" ht="14.5">
      <c r="A257" s="2">
        <v>4622</v>
      </c>
      <c r="B257" s="1" t="s">
        <v>162</v>
      </c>
      <c r="C257" s="39">
        <v>1.09956382</v>
      </c>
      <c r="D257" s="10">
        <v>1.2199628728042136</v>
      </c>
      <c r="E257" s="11">
        <v>1.0923466746333965</v>
      </c>
      <c r="F257" s="10">
        <v>1.0103597751173006</v>
      </c>
      <c r="G257" s="10">
        <v>1.1463347306148619</v>
      </c>
      <c r="H257" s="10">
        <v>0.77278702353958373</v>
      </c>
      <c r="I257" s="10">
        <v>1.1638646982223697</v>
      </c>
      <c r="J257" s="10">
        <v>0.80231358715007894</v>
      </c>
      <c r="K257" s="12">
        <v>1.52591443</v>
      </c>
      <c r="L257" s="13"/>
    </row>
    <row r="258" spans="1:12" ht="14.5">
      <c r="A258" s="2">
        <v>4623</v>
      </c>
      <c r="B258" s="1" t="s">
        <v>163</v>
      </c>
      <c r="C258" s="39">
        <v>1.15142623</v>
      </c>
      <c r="D258" s="10">
        <v>1.2208913416261296</v>
      </c>
      <c r="E258" s="11">
        <v>1.2246570306716322</v>
      </c>
      <c r="F258" s="10">
        <v>0.86368330116002756</v>
      </c>
      <c r="G258" s="10">
        <v>1.6588577124568027</v>
      </c>
      <c r="H258" s="10">
        <v>0.65654150969172898</v>
      </c>
      <c r="I258" s="10">
        <v>1.3014340388391032</v>
      </c>
      <c r="J258" s="10">
        <v>0.86935289438638097</v>
      </c>
      <c r="K258" s="12">
        <v>0.44725696999999998</v>
      </c>
      <c r="L258" s="13"/>
    </row>
    <row r="259" spans="1:12" ht="14.5">
      <c r="A259" s="2">
        <v>4624</v>
      </c>
      <c r="B259" s="1" t="s">
        <v>372</v>
      </c>
      <c r="C259" s="39">
        <v>1.00663623</v>
      </c>
      <c r="D259" s="10">
        <v>0.93536374034780068</v>
      </c>
      <c r="E259" s="11">
        <v>1.1756119657695423</v>
      </c>
      <c r="F259" s="10">
        <v>1.0661530712364762</v>
      </c>
      <c r="G259" s="10">
        <v>0.94869024038613192</v>
      </c>
      <c r="H259" s="10">
        <v>0.78756885025556167</v>
      </c>
      <c r="I259" s="10">
        <v>1.044930267955023</v>
      </c>
      <c r="J259" s="10">
        <v>0.86211176287686786</v>
      </c>
      <c r="K259" s="12">
        <v>4.7006851200000002</v>
      </c>
      <c r="L259" s="13"/>
    </row>
    <row r="260" spans="1:12" ht="14.5">
      <c r="A260" s="2">
        <v>4625</v>
      </c>
      <c r="B260" s="1" t="s">
        <v>164</v>
      </c>
      <c r="C260" s="39">
        <v>1.12310573</v>
      </c>
      <c r="D260" s="10">
        <v>1.0710628033324152</v>
      </c>
      <c r="E260" s="11">
        <v>1.3676573946564297</v>
      </c>
      <c r="F260" s="10">
        <v>1.0908603395640009</v>
      </c>
      <c r="G260" s="10">
        <v>1.2424083507684078</v>
      </c>
      <c r="H260" s="10">
        <v>0.63675471370166914</v>
      </c>
      <c r="I260" s="10">
        <v>1.2063319697392563</v>
      </c>
      <c r="J260" s="10">
        <v>0.77845694794064024</v>
      </c>
      <c r="K260" s="12">
        <v>0.96325368</v>
      </c>
      <c r="L260" s="13"/>
    </row>
    <row r="261" spans="1:12" ht="14.5">
      <c r="A261" s="2">
        <v>4626</v>
      </c>
      <c r="B261" s="1" t="s">
        <v>373</v>
      </c>
      <c r="C261" s="39">
        <v>0.99144045999999997</v>
      </c>
      <c r="D261" s="10">
        <v>0.8839294850516991</v>
      </c>
      <c r="E261" s="11">
        <v>1.1593263185883655</v>
      </c>
      <c r="F261" s="10">
        <v>1.0914449228798142</v>
      </c>
      <c r="G261" s="10">
        <v>0.91317878565388355</v>
      </c>
      <c r="H261" s="10">
        <v>0.8552563540117043</v>
      </c>
      <c r="I261" s="10">
        <v>0.99279249928357771</v>
      </c>
      <c r="J261" s="10">
        <v>0.96831374954845761</v>
      </c>
      <c r="K261" s="12">
        <v>7.1855457700000001</v>
      </c>
      <c r="L261" s="13"/>
    </row>
    <row r="262" spans="1:12" ht="14.5">
      <c r="A262" s="2">
        <v>4627</v>
      </c>
      <c r="B262" s="1" t="s">
        <v>165</v>
      </c>
      <c r="C262" s="39">
        <v>0.99058900999999999</v>
      </c>
      <c r="D262" s="10">
        <v>0.86271899785523065</v>
      </c>
      <c r="E262" s="11">
        <v>1.2270907993117912</v>
      </c>
      <c r="F262" s="10">
        <v>1.1042550079717017</v>
      </c>
      <c r="G262" s="10">
        <v>0.92315229367089746</v>
      </c>
      <c r="H262" s="10">
        <v>0.77525460387934275</v>
      </c>
      <c r="I262" s="10">
        <v>0.96070190711004444</v>
      </c>
      <c r="J262" s="10">
        <v>0.86319040827248683</v>
      </c>
      <c r="K262" s="12">
        <v>5.4331312199999999</v>
      </c>
      <c r="L262" s="13"/>
    </row>
    <row r="263" spans="1:12" ht="14.5">
      <c r="A263" s="2">
        <v>4628</v>
      </c>
      <c r="B263" s="1" t="s">
        <v>166</v>
      </c>
      <c r="C263" s="39">
        <v>1.1371066599999999</v>
      </c>
      <c r="D263" s="10">
        <v>1.2545822977463097</v>
      </c>
      <c r="E263" s="11">
        <v>1.151478409783429</v>
      </c>
      <c r="F263" s="10">
        <v>0.80758875739376412</v>
      </c>
      <c r="G263" s="10">
        <v>1.382376501786365</v>
      </c>
      <c r="H263" s="10">
        <v>0.88867326458544793</v>
      </c>
      <c r="I263" s="10">
        <v>1.2667669518247449</v>
      </c>
      <c r="J263" s="10">
        <v>1.050280811244837</v>
      </c>
      <c r="K263" s="12">
        <v>0.69403800000000004</v>
      </c>
      <c r="L263" s="13"/>
    </row>
    <row r="264" spans="1:12" ht="14.5">
      <c r="A264" s="2">
        <v>4629</v>
      </c>
      <c r="B264" s="1" t="s">
        <v>167</v>
      </c>
      <c r="C264" s="39">
        <v>2.1028256000000001</v>
      </c>
      <c r="D264" s="10">
        <v>1.9555638941400966</v>
      </c>
      <c r="E264" s="11">
        <v>2.2508712183041526</v>
      </c>
      <c r="F264" s="10">
        <v>0.83460182491774926</v>
      </c>
      <c r="G264" s="10">
        <v>5.7916450300878157</v>
      </c>
      <c r="H264" s="10">
        <v>0.92065628070807937</v>
      </c>
      <c r="I264" s="10">
        <v>2.8224301309752509</v>
      </c>
      <c r="J264" s="10">
        <v>1.215183958326997</v>
      </c>
      <c r="K264" s="12">
        <v>6.9816600000000006E-2</v>
      </c>
      <c r="L264" s="13"/>
    </row>
    <row r="265" spans="1:12" ht="14.5">
      <c r="A265" s="2">
        <v>4630</v>
      </c>
      <c r="B265" s="1" t="s">
        <v>168</v>
      </c>
      <c r="C265" s="39">
        <v>1.0547849199999999</v>
      </c>
      <c r="D265" s="10">
        <v>1.0802447860647042</v>
      </c>
      <c r="E265" s="11">
        <v>1.1101336748629169</v>
      </c>
      <c r="F265" s="10">
        <v>1.0565166724516255</v>
      </c>
      <c r="G265" s="10">
        <v>1.1336468871056655</v>
      </c>
      <c r="H265" s="10">
        <v>0.69206537199237284</v>
      </c>
      <c r="I265" s="10">
        <v>1.1129415661185493</v>
      </c>
      <c r="J265" s="10">
        <v>0.88835389952230548</v>
      </c>
      <c r="K265" s="12">
        <v>1.470456</v>
      </c>
      <c r="L265" s="13"/>
    </row>
    <row r="266" spans="1:12" ht="14.5">
      <c r="A266" s="2">
        <v>4631</v>
      </c>
      <c r="B266" s="1" t="s">
        <v>374</v>
      </c>
      <c r="C266" s="39">
        <v>1.0121201099999999</v>
      </c>
      <c r="D266" s="10">
        <v>0.98849650526343569</v>
      </c>
      <c r="E266" s="11">
        <v>1.1466977117584025</v>
      </c>
      <c r="F266" s="10">
        <v>1.0091531498276385</v>
      </c>
      <c r="G266" s="10">
        <v>0.96978425738629315</v>
      </c>
      <c r="H266" s="10">
        <v>0.76274065636320476</v>
      </c>
      <c r="I266" s="10">
        <v>1.040906353041015</v>
      </c>
      <c r="J266" s="10">
        <v>0.9245670420325055</v>
      </c>
      <c r="K266" s="12">
        <v>5.4135682200000002</v>
      </c>
      <c r="L266" s="13"/>
    </row>
    <row r="267" spans="1:12" ht="14.5">
      <c r="A267" s="2">
        <v>4632</v>
      </c>
      <c r="B267" s="1" t="s">
        <v>169</v>
      </c>
      <c r="C267" s="39">
        <v>1.11198449</v>
      </c>
      <c r="D267" s="10">
        <v>1.1795354546992833</v>
      </c>
      <c r="E267" s="11">
        <v>1.1503201654969626</v>
      </c>
      <c r="F267" s="10">
        <v>0.87142784112083671</v>
      </c>
      <c r="G267" s="10">
        <v>1.5376191932085366</v>
      </c>
      <c r="H267" s="10">
        <v>0.70334465352889386</v>
      </c>
      <c r="I267" s="10">
        <v>1.2851849321929529</v>
      </c>
      <c r="J267" s="10">
        <v>0.8398891560817181</v>
      </c>
      <c r="K267" s="12">
        <v>0.52335527000000004</v>
      </c>
      <c r="L267" s="13"/>
    </row>
    <row r="268" spans="1:12" ht="14.5">
      <c r="A268" s="2">
        <v>4633</v>
      </c>
      <c r="B268" s="1" t="s">
        <v>170</v>
      </c>
      <c r="C268" s="39">
        <v>1.6846419699999999</v>
      </c>
      <c r="D268" s="10">
        <v>1.6710827324450088</v>
      </c>
      <c r="E268" s="11">
        <v>1.6350086641867594</v>
      </c>
      <c r="F268" s="10">
        <v>0.88870540851219126</v>
      </c>
      <c r="G268" s="10">
        <v>4.4431723998063513</v>
      </c>
      <c r="H268" s="10">
        <v>0.66323902694639514</v>
      </c>
      <c r="I268" s="10">
        <v>2.2441447684602016</v>
      </c>
      <c r="J268" s="10">
        <v>0.71058708829346395</v>
      </c>
      <c r="K268" s="12">
        <v>9.4404959999999996E-2</v>
      </c>
      <c r="L268" s="13"/>
    </row>
    <row r="269" spans="1:12" ht="14.5">
      <c r="A269" s="2">
        <v>4634</v>
      </c>
      <c r="B269" s="1" t="s">
        <v>171</v>
      </c>
      <c r="C269" s="39">
        <v>1.3503976200000001</v>
      </c>
      <c r="D269" s="10">
        <v>1.5044827808775409</v>
      </c>
      <c r="E269" s="11">
        <v>1.4380164389016032</v>
      </c>
      <c r="F269" s="10">
        <v>0.90637484663040058</v>
      </c>
      <c r="G269" s="10">
        <v>2.0935896969606702</v>
      </c>
      <c r="H269" s="10">
        <v>0.58021637883406885</v>
      </c>
      <c r="I269" s="10">
        <v>1.6027719790524639</v>
      </c>
      <c r="J269" s="10">
        <v>0.70539680030235341</v>
      </c>
      <c r="K269" s="12">
        <v>0.30529056999999998</v>
      </c>
      <c r="L269" s="13"/>
    </row>
    <row r="270" spans="1:12" ht="14.5">
      <c r="A270" s="2">
        <v>4635</v>
      </c>
      <c r="B270" s="1" t="s">
        <v>172</v>
      </c>
      <c r="C270" s="39">
        <v>1.2630311000000001</v>
      </c>
      <c r="D270" s="10">
        <v>1.4123601593177764</v>
      </c>
      <c r="E270" s="11">
        <v>1.2515226043545882</v>
      </c>
      <c r="F270" s="10">
        <v>0.88551606145721529</v>
      </c>
      <c r="G270" s="10">
        <v>1.8232487694375723</v>
      </c>
      <c r="H270" s="10">
        <v>0.69079414772162417</v>
      </c>
      <c r="I270" s="10">
        <v>1.6334651803051587</v>
      </c>
      <c r="J270" s="10">
        <v>0.80217081372282417</v>
      </c>
      <c r="K270" s="12">
        <v>0.40741305</v>
      </c>
      <c r="L270" s="13"/>
    </row>
    <row r="271" spans="1:12" ht="14.5">
      <c r="A271" s="2">
        <v>4636</v>
      </c>
      <c r="B271" s="1" t="s">
        <v>173</v>
      </c>
      <c r="C271" s="39">
        <v>1.51311295</v>
      </c>
      <c r="D271" s="10">
        <v>1.604611085001211</v>
      </c>
      <c r="E271" s="11">
        <v>1.4036939133840924</v>
      </c>
      <c r="F271" s="10">
        <v>0.75544054600544686</v>
      </c>
      <c r="G271" s="10">
        <v>3.5436914995009969</v>
      </c>
      <c r="H271" s="10">
        <v>0.63149676541539912</v>
      </c>
      <c r="I271" s="10">
        <v>2.1726490426450371</v>
      </c>
      <c r="J271" s="10">
        <v>0.82409978227352754</v>
      </c>
      <c r="K271" s="12">
        <v>0.13299253999999999</v>
      </c>
      <c r="L271" s="13"/>
    </row>
    <row r="272" spans="1:12" ht="14.5">
      <c r="A272" s="2">
        <v>4637</v>
      </c>
      <c r="B272" s="1" t="s">
        <v>174</v>
      </c>
      <c r="C272" s="39">
        <v>1.2971041400000001</v>
      </c>
      <c r="D272" s="10">
        <v>1.512169822149029</v>
      </c>
      <c r="E272" s="11">
        <v>1.1792796278091715</v>
      </c>
      <c r="F272" s="10">
        <v>0.56280745007686528</v>
      </c>
      <c r="G272" s="10">
        <v>2.4623799405725117</v>
      </c>
      <c r="H272" s="10">
        <v>0.81397394390501443</v>
      </c>
      <c r="I272" s="10">
        <v>1.7211168720586814</v>
      </c>
      <c r="J272" s="10">
        <v>0.84015794111054398</v>
      </c>
      <c r="K272" s="12">
        <v>0.22847437000000001</v>
      </c>
      <c r="L272" s="13"/>
    </row>
    <row r="273" spans="1:12" ht="14.5">
      <c r="A273" s="2">
        <v>4638</v>
      </c>
      <c r="B273" s="1" t="s">
        <v>175</v>
      </c>
      <c r="C273" s="39">
        <v>1.1676251499999999</v>
      </c>
      <c r="D273" s="10">
        <v>1.40134765919113</v>
      </c>
      <c r="E273" s="11">
        <v>1.1322775562552874</v>
      </c>
      <c r="F273" s="10">
        <v>0.67920835277751501</v>
      </c>
      <c r="G273" s="10">
        <v>1.4010431109463244</v>
      </c>
      <c r="H273" s="10">
        <v>0.84913636967267192</v>
      </c>
      <c r="I273" s="10">
        <v>1.4443774771909532</v>
      </c>
      <c r="J273" s="10">
        <v>0.87636598159159795</v>
      </c>
      <c r="K273" s="12">
        <v>0.69619173000000001</v>
      </c>
      <c r="L273" s="13"/>
    </row>
    <row r="274" spans="1:12" ht="14.5">
      <c r="A274" s="2">
        <v>4639</v>
      </c>
      <c r="B274" s="1" t="s">
        <v>176</v>
      </c>
      <c r="C274" s="39">
        <v>1.20866779</v>
      </c>
      <c r="D274" s="10">
        <v>1.4186167099289457</v>
      </c>
      <c r="E274" s="11">
        <v>1.0949887353020373</v>
      </c>
      <c r="F274" s="10">
        <v>0.88497518601603564</v>
      </c>
      <c r="G274" s="10">
        <v>1.7777114190105741</v>
      </c>
      <c r="H274" s="10">
        <v>0.70423478381501581</v>
      </c>
      <c r="I274" s="10">
        <v>1.3897923200471001</v>
      </c>
      <c r="J274" s="10">
        <v>0.75266242374042969</v>
      </c>
      <c r="K274" s="12">
        <v>0.45820506999999999</v>
      </c>
      <c r="L274" s="13"/>
    </row>
    <row r="275" spans="1:12" ht="14.5">
      <c r="A275" s="2">
        <v>4640</v>
      </c>
      <c r="B275" s="1" t="s">
        <v>375</v>
      </c>
      <c r="C275" s="39">
        <v>1.0340568400000001</v>
      </c>
      <c r="D275" s="10">
        <v>1.0160999010155625</v>
      </c>
      <c r="E275" s="11">
        <v>1.0650521708305676</v>
      </c>
      <c r="F275" s="10">
        <v>1.1658378266390996</v>
      </c>
      <c r="G275" s="10">
        <v>1.0766019238517992</v>
      </c>
      <c r="H275" s="10">
        <v>0.80546273610788743</v>
      </c>
      <c r="I275" s="10">
        <v>1.0640164737350364</v>
      </c>
      <c r="J275" s="10">
        <v>0.76800258732393634</v>
      </c>
      <c r="K275" s="12">
        <v>2.2147475999999999</v>
      </c>
      <c r="L275" s="13"/>
    </row>
    <row r="276" spans="1:12" ht="14.5">
      <c r="A276" s="2">
        <v>4641</v>
      </c>
      <c r="B276" s="1" t="s">
        <v>177</v>
      </c>
      <c r="C276" s="39">
        <v>1.15709982</v>
      </c>
      <c r="D276" s="10">
        <v>1.1919634161261257</v>
      </c>
      <c r="E276" s="11">
        <v>0.97752581306748154</v>
      </c>
      <c r="F276" s="10">
        <v>1.0821225548830329</v>
      </c>
      <c r="G276" s="10">
        <v>2.003258959153241</v>
      </c>
      <c r="H276" s="10">
        <v>0.73095723831090553</v>
      </c>
      <c r="I276" s="10">
        <v>1.3927549030391642</v>
      </c>
      <c r="J276" s="10">
        <v>0.89685198670720578</v>
      </c>
      <c r="K276" s="12">
        <v>0.32844311999999998</v>
      </c>
      <c r="L276" s="13"/>
    </row>
    <row r="277" spans="1:12" ht="14.5">
      <c r="A277" s="2">
        <v>4642</v>
      </c>
      <c r="B277" s="1" t="s">
        <v>178</v>
      </c>
      <c r="C277" s="39">
        <v>1.1922717599999999</v>
      </c>
      <c r="D277" s="10">
        <v>1.273563915456676</v>
      </c>
      <c r="E277" s="11">
        <v>1.1207724898948681</v>
      </c>
      <c r="F277" s="10">
        <v>1.0030338371890819</v>
      </c>
      <c r="G277" s="10">
        <v>1.8704231007033145</v>
      </c>
      <c r="H277" s="10">
        <v>0.74577612839414131</v>
      </c>
      <c r="I277" s="10">
        <v>1.3780840731052064</v>
      </c>
      <c r="J277" s="10">
        <v>0.78440774202809638</v>
      </c>
      <c r="K277" s="12">
        <v>0.39018324999999998</v>
      </c>
      <c r="L277" s="13"/>
    </row>
    <row r="278" spans="1:12" ht="14.5">
      <c r="A278" s="2">
        <v>4643</v>
      </c>
      <c r="B278" s="1" t="s">
        <v>179</v>
      </c>
      <c r="C278" s="39">
        <v>1.0983720400000001</v>
      </c>
      <c r="D278" s="10">
        <v>1.3307615096486598</v>
      </c>
      <c r="E278" s="11">
        <v>0.9877769964334645</v>
      </c>
      <c r="F278" s="10">
        <v>0.87778865294359365</v>
      </c>
      <c r="G278" s="10">
        <v>1.2248365264823542</v>
      </c>
      <c r="H278" s="10">
        <v>0.82587388878412715</v>
      </c>
      <c r="I278" s="10">
        <v>1.1513595754149972</v>
      </c>
      <c r="J278" s="10">
        <v>0.69197697455064811</v>
      </c>
      <c r="K278" s="12">
        <v>0.93579367999999996</v>
      </c>
      <c r="L278" s="13"/>
    </row>
    <row r="279" spans="1:12" ht="14.5">
      <c r="A279" s="2">
        <v>4644</v>
      </c>
      <c r="B279" s="1" t="s">
        <v>180</v>
      </c>
      <c r="C279" s="39">
        <v>1.1230461899999999</v>
      </c>
      <c r="D279" s="10">
        <v>1.1960581549815958</v>
      </c>
      <c r="E279" s="11">
        <v>1.1370482068844729</v>
      </c>
      <c r="F279" s="10">
        <v>1.0726187791927044</v>
      </c>
      <c r="G279" s="10">
        <v>1.3394721058400854</v>
      </c>
      <c r="H279" s="10">
        <v>0.70358331227507165</v>
      </c>
      <c r="I279" s="10">
        <v>1.1993211900687353</v>
      </c>
      <c r="J279" s="10">
        <v>0.77934432555384336</v>
      </c>
      <c r="K279" s="12">
        <v>0.97294544000000005</v>
      </c>
      <c r="L279" s="13"/>
    </row>
    <row r="280" spans="1:12" ht="14.5">
      <c r="A280" s="2">
        <v>4645</v>
      </c>
      <c r="B280" s="1" t="s">
        <v>181</v>
      </c>
      <c r="C280" s="39">
        <v>1.2472311300000001</v>
      </c>
      <c r="D280" s="10">
        <v>1.4041688175469296</v>
      </c>
      <c r="E280" s="11">
        <v>1.2936248143585942</v>
      </c>
      <c r="F280" s="10">
        <v>0.91415759433820276</v>
      </c>
      <c r="G280" s="10">
        <v>1.6109089045900702</v>
      </c>
      <c r="H280" s="10">
        <v>0.68301753557930767</v>
      </c>
      <c r="I280" s="10">
        <v>1.4592109121595216</v>
      </c>
      <c r="J280" s="10">
        <v>0.82973725695605394</v>
      </c>
      <c r="K280" s="12">
        <v>0.5325086</v>
      </c>
      <c r="L280" s="13"/>
    </row>
    <row r="281" spans="1:12" ht="14.5">
      <c r="A281" s="2">
        <v>4646</v>
      </c>
      <c r="B281" s="1" t="s">
        <v>182</v>
      </c>
      <c r="C281" s="39">
        <v>1.2419129099999999</v>
      </c>
      <c r="D281" s="10">
        <v>1.3800111340995123</v>
      </c>
      <c r="E281" s="11">
        <v>1.187377038863441</v>
      </c>
      <c r="F281" s="10">
        <v>1.0166162806459078</v>
      </c>
      <c r="G281" s="10">
        <v>1.6243625379161806</v>
      </c>
      <c r="H281" s="10">
        <v>0.65947332930933333</v>
      </c>
      <c r="I281" s="10">
        <v>1.3659981824935912</v>
      </c>
      <c r="J281" s="10">
        <v>1.2850818915728073</v>
      </c>
      <c r="K281" s="12">
        <v>0.51976571999999999</v>
      </c>
      <c r="L281" s="13"/>
    </row>
    <row r="282" spans="1:12" ht="14.5">
      <c r="A282" s="2">
        <v>4647</v>
      </c>
      <c r="B282" s="1" t="s">
        <v>376</v>
      </c>
      <c r="C282" s="39">
        <v>1.01068677</v>
      </c>
      <c r="D282" s="10">
        <v>0.97471156601051567</v>
      </c>
      <c r="E282" s="11">
        <v>1.1197570249463629</v>
      </c>
      <c r="F282" s="10">
        <v>1.0812155356795914</v>
      </c>
      <c r="G282" s="10">
        <v>1.0107668872638278</v>
      </c>
      <c r="H282" s="10">
        <v>0.79253472693167737</v>
      </c>
      <c r="I282" s="10">
        <v>1.0378967330621478</v>
      </c>
      <c r="J282" s="10">
        <v>0.75955195481143611</v>
      </c>
      <c r="K282" s="12">
        <v>4.0540290700000003</v>
      </c>
      <c r="L282" s="13"/>
    </row>
    <row r="283" spans="1:12" ht="14.5">
      <c r="A283" s="2">
        <v>4648</v>
      </c>
      <c r="B283" s="1" t="s">
        <v>183</v>
      </c>
      <c r="C283" s="39">
        <v>1.23675939</v>
      </c>
      <c r="D283" s="10">
        <v>1.5294481430065756</v>
      </c>
      <c r="E283" s="11">
        <v>1.1145146165536521</v>
      </c>
      <c r="F283" s="10">
        <v>0.85286758499945847</v>
      </c>
      <c r="G283" s="10">
        <v>1.4984334770413958</v>
      </c>
      <c r="H283" s="10">
        <v>0.71883767502239759</v>
      </c>
      <c r="I283" s="10">
        <v>1.4958793506616641</v>
      </c>
      <c r="J283" s="10">
        <v>0.8391615196872797</v>
      </c>
      <c r="K283" s="12">
        <v>0.60627368999999998</v>
      </c>
      <c r="L283" s="13"/>
    </row>
    <row r="284" spans="1:12" ht="14.5">
      <c r="A284" s="2">
        <v>4649</v>
      </c>
      <c r="B284" s="1" t="s">
        <v>377</v>
      </c>
      <c r="C284" s="39">
        <v>1.0778631000000001</v>
      </c>
      <c r="D284" s="10">
        <v>1.1390692548059902</v>
      </c>
      <c r="E284" s="11">
        <v>1.1063702025148321</v>
      </c>
      <c r="F284" s="10">
        <v>1.0074601849201474</v>
      </c>
      <c r="G284" s="10">
        <v>1.1247626026847275</v>
      </c>
      <c r="H284" s="10">
        <v>0.82241206519466825</v>
      </c>
      <c r="I284" s="10">
        <v>1.1511795400249176</v>
      </c>
      <c r="J284" s="10">
        <v>0.88439021654249883</v>
      </c>
      <c r="K284" s="12">
        <v>1.7296209600000001</v>
      </c>
      <c r="L284" s="13"/>
    </row>
    <row r="285" spans="1:12" ht="14.5">
      <c r="A285" s="2">
        <v>4650</v>
      </c>
      <c r="B285" s="1" t="s">
        <v>184</v>
      </c>
      <c r="C285" s="39">
        <v>1.15913054</v>
      </c>
      <c r="D285" s="10">
        <v>1.2731010880772617</v>
      </c>
      <c r="E285" s="11">
        <v>1.1734418334411192</v>
      </c>
      <c r="F285" s="10">
        <v>1.0356261968332154</v>
      </c>
      <c r="G285" s="10">
        <v>1.3021965525832193</v>
      </c>
      <c r="H285" s="10">
        <v>0.77516688268864264</v>
      </c>
      <c r="I285" s="10">
        <v>1.234383730768406</v>
      </c>
      <c r="J285" s="10">
        <v>0.82130251382133668</v>
      </c>
      <c r="K285" s="12">
        <v>1.06017132</v>
      </c>
      <c r="L285" s="13"/>
    </row>
    <row r="286" spans="1:12" ht="14.5">
      <c r="A286" s="2">
        <v>4651</v>
      </c>
      <c r="B286" s="1" t="s">
        <v>185</v>
      </c>
      <c r="C286" s="39">
        <v>1.0777982100000001</v>
      </c>
      <c r="D286" s="10">
        <v>1.1165564350295478</v>
      </c>
      <c r="E286" s="11">
        <v>1.1737467423128702</v>
      </c>
      <c r="F286" s="10">
        <v>0.93083008950498314</v>
      </c>
      <c r="G286" s="10">
        <v>1.2192383766276307</v>
      </c>
      <c r="H286" s="10">
        <v>0.76250368164523752</v>
      </c>
      <c r="I286" s="10">
        <v>1.1624018626429111</v>
      </c>
      <c r="J286" s="10">
        <v>0.89189872578403318</v>
      </c>
      <c r="K286" s="12">
        <v>1.3146698699999999</v>
      </c>
      <c r="L286" s="13"/>
    </row>
    <row r="287" spans="1:12" ht="14.5">
      <c r="A287" s="2">
        <v>5001</v>
      </c>
      <c r="B287" s="1" t="s">
        <v>207</v>
      </c>
      <c r="C287" s="39">
        <v>0.90709552000000004</v>
      </c>
      <c r="D287" s="10">
        <v>0.87908280966106811</v>
      </c>
      <c r="E287" s="11">
        <v>0.88439909784240367</v>
      </c>
      <c r="F287" s="10">
        <v>0.99784318038281783</v>
      </c>
      <c r="G287" s="10">
        <v>0.86894786297531212</v>
      </c>
      <c r="H287" s="10">
        <v>0.97448543505712859</v>
      </c>
      <c r="I287" s="10">
        <v>0.88768909833096232</v>
      </c>
      <c r="J287" s="10">
        <v>0.91973575642595651</v>
      </c>
      <c r="K287" s="12">
        <v>38.593681940000003</v>
      </c>
      <c r="L287" s="13"/>
    </row>
    <row r="288" spans="1:12" ht="14.5">
      <c r="A288" s="2">
        <v>5006</v>
      </c>
      <c r="B288" s="1" t="s">
        <v>378</v>
      </c>
      <c r="C288" s="39">
        <v>1.04042959</v>
      </c>
      <c r="D288" s="10">
        <v>1.1748169170987368</v>
      </c>
      <c r="E288" s="11">
        <v>1.0081386766978049</v>
      </c>
      <c r="F288" s="10">
        <v>0.89691620198631206</v>
      </c>
      <c r="G288" s="10">
        <v>1.0003355224105743</v>
      </c>
      <c r="H288" s="10">
        <v>0.8317237216467217</v>
      </c>
      <c r="I288" s="10">
        <v>1.084625191210747</v>
      </c>
      <c r="J288" s="10">
        <v>0.9703283255311812</v>
      </c>
      <c r="K288" s="12">
        <v>4.3237831800000004</v>
      </c>
      <c r="L288" s="13"/>
    </row>
    <row r="289" spans="1:12" ht="14.5">
      <c r="A289" s="2">
        <v>5007</v>
      </c>
      <c r="B289" s="1" t="s">
        <v>379</v>
      </c>
      <c r="C289" s="39">
        <v>1.04049981</v>
      </c>
      <c r="D289" s="10">
        <v>1.1526119723467578</v>
      </c>
      <c r="E289" s="11">
        <v>1.0121471612653195</v>
      </c>
      <c r="F289" s="10">
        <v>0.92039445059098624</v>
      </c>
      <c r="G289" s="10">
        <v>1.0154937778676412</v>
      </c>
      <c r="H289" s="10">
        <v>0.83583245440377341</v>
      </c>
      <c r="I289" s="10">
        <v>1.0989962055153795</v>
      </c>
      <c r="J289" s="10">
        <v>0.99514351584698324</v>
      </c>
      <c r="K289" s="12">
        <v>2.7151298000000001</v>
      </c>
      <c r="L289" s="13"/>
    </row>
    <row r="290" spans="1:12" ht="14.5">
      <c r="A290" s="2">
        <v>5014</v>
      </c>
      <c r="B290" s="1" t="s">
        <v>208</v>
      </c>
      <c r="C290" s="39">
        <v>1.0464925199999999</v>
      </c>
      <c r="D290" s="10">
        <v>1.0158320853620706</v>
      </c>
      <c r="E290" s="11">
        <v>1.05367383358583</v>
      </c>
      <c r="F290" s="10">
        <v>1.0925212790585535</v>
      </c>
      <c r="G290" s="10">
        <v>1.2252421683631671</v>
      </c>
      <c r="H290" s="10">
        <v>0.77469204976734363</v>
      </c>
      <c r="I290" s="10">
        <v>1.1272240672990212</v>
      </c>
      <c r="J290" s="10">
        <v>1.0930052627988547</v>
      </c>
      <c r="K290" s="12">
        <v>0.99717484999999995</v>
      </c>
      <c r="L290" s="13"/>
    </row>
    <row r="291" spans="1:12" ht="14.5">
      <c r="A291" s="2">
        <v>5020</v>
      </c>
      <c r="B291" s="1" t="s">
        <v>209</v>
      </c>
      <c r="C291" s="39">
        <v>1.4637496000000001</v>
      </c>
      <c r="D291" s="10">
        <v>1.6509228906089288</v>
      </c>
      <c r="E291" s="11">
        <v>1.3077374909075445</v>
      </c>
      <c r="F291" s="10">
        <v>0.7851877684974623</v>
      </c>
      <c r="G291" s="10">
        <v>3.0282118498361053</v>
      </c>
      <c r="H291" s="10">
        <v>0.62599173139692943</v>
      </c>
      <c r="I291" s="10">
        <v>2.0317206479762309</v>
      </c>
      <c r="J291" s="10">
        <v>0.86940083853126038</v>
      </c>
      <c r="K291" s="12">
        <v>0.16170888</v>
      </c>
      <c r="L291" s="13"/>
    </row>
    <row r="292" spans="1:12" ht="14.5">
      <c r="A292" s="2">
        <v>5021</v>
      </c>
      <c r="B292" s="1" t="s">
        <v>210</v>
      </c>
      <c r="C292" s="39">
        <v>1.07128873</v>
      </c>
      <c r="D292" s="10">
        <v>1.1181924037334667</v>
      </c>
      <c r="E292" s="11">
        <v>1.1259659488627749</v>
      </c>
      <c r="F292" s="10">
        <v>1.0234001008721352</v>
      </c>
      <c r="G292" s="10">
        <v>1.1911314038662077</v>
      </c>
      <c r="H292" s="10">
        <v>0.71088391206814094</v>
      </c>
      <c r="I292" s="10">
        <v>1.1141652945647023</v>
      </c>
      <c r="J292" s="10">
        <v>0.8525296463058476</v>
      </c>
      <c r="K292" s="12">
        <v>1.3347713000000001</v>
      </c>
      <c r="L292" s="13"/>
    </row>
    <row r="293" spans="1:12" ht="14.5">
      <c r="A293" s="2">
        <v>5022</v>
      </c>
      <c r="B293" s="1" t="s">
        <v>211</v>
      </c>
      <c r="C293" s="39">
        <v>1.1976560300000001</v>
      </c>
      <c r="D293" s="10">
        <v>1.3090486179109491</v>
      </c>
      <c r="E293" s="11">
        <v>1.0911298892119283</v>
      </c>
      <c r="F293" s="10">
        <v>0.98869809177277401</v>
      </c>
      <c r="G293" s="10">
        <v>1.7701157101876936</v>
      </c>
      <c r="H293" s="10">
        <v>0.75132493973313252</v>
      </c>
      <c r="I293" s="10">
        <v>1.4299094830588486</v>
      </c>
      <c r="J293" s="10">
        <v>0.93577359886532441</v>
      </c>
      <c r="K293" s="12">
        <v>0.44887226000000002</v>
      </c>
      <c r="L293" s="13"/>
    </row>
    <row r="294" spans="1:12" ht="14.5">
      <c r="A294" s="2">
        <v>5025</v>
      </c>
      <c r="B294" s="1" t="s">
        <v>212</v>
      </c>
      <c r="C294" s="39">
        <v>1.06992942</v>
      </c>
      <c r="D294" s="10">
        <v>1.239500929548554</v>
      </c>
      <c r="E294" s="11">
        <v>0.94246659385557907</v>
      </c>
      <c r="F294" s="10">
        <v>0.94349781315544479</v>
      </c>
      <c r="G294" s="10">
        <v>1.2327202806786093</v>
      </c>
      <c r="H294" s="10">
        <v>0.80984197970422356</v>
      </c>
      <c r="I294" s="10">
        <v>1.2070906482885351</v>
      </c>
      <c r="J294" s="10">
        <v>0.72330912926285151</v>
      </c>
      <c r="K294" s="12">
        <v>1.01978897</v>
      </c>
      <c r="L294" s="13"/>
    </row>
    <row r="295" spans="1:12" ht="14.5">
      <c r="A295" s="2">
        <v>5026</v>
      </c>
      <c r="B295" s="1" t="s">
        <v>213</v>
      </c>
      <c r="C295" s="39">
        <v>1.1498989900000001</v>
      </c>
      <c r="D295" s="10">
        <v>1.3394894275069562</v>
      </c>
      <c r="E295" s="11">
        <v>0.94768574926382132</v>
      </c>
      <c r="F295" s="10">
        <v>0.87504913225262704</v>
      </c>
      <c r="G295" s="10">
        <v>1.9121331111257518</v>
      </c>
      <c r="H295" s="10">
        <v>0.58141469666411638</v>
      </c>
      <c r="I295" s="10">
        <v>1.4267835563294613</v>
      </c>
      <c r="J295" s="10">
        <v>0.78010779374873274</v>
      </c>
      <c r="K295" s="12">
        <v>0.36595383999999997</v>
      </c>
      <c r="L295" s="13"/>
    </row>
    <row r="296" spans="1:12" ht="14.5">
      <c r="A296" s="2">
        <v>5027</v>
      </c>
      <c r="B296" s="1" t="s">
        <v>214</v>
      </c>
      <c r="C296" s="39">
        <v>1.13045039</v>
      </c>
      <c r="D296" s="10">
        <v>1.1942052253125934</v>
      </c>
      <c r="E296" s="11">
        <v>1.1752774277384166</v>
      </c>
      <c r="F296" s="10">
        <v>1.0267246511916122</v>
      </c>
      <c r="G296" s="10">
        <v>1.3007415668794857</v>
      </c>
      <c r="H296" s="10">
        <v>0.72303483753234621</v>
      </c>
      <c r="I296" s="10">
        <v>1.2296240307568742</v>
      </c>
      <c r="J296" s="10">
        <v>0.93043553808278667</v>
      </c>
      <c r="K296" s="12">
        <v>1.1023484400000001</v>
      </c>
      <c r="L296" s="13"/>
    </row>
    <row r="297" spans="1:12" ht="14.5">
      <c r="A297" s="2">
        <v>5028</v>
      </c>
      <c r="B297" s="1" t="s">
        <v>215</v>
      </c>
      <c r="C297" s="39">
        <v>1.0157919</v>
      </c>
      <c r="D297" s="10">
        <v>1.000613152607295</v>
      </c>
      <c r="E297" s="11">
        <v>1.1217167418994825</v>
      </c>
      <c r="F297" s="10">
        <v>1.0474016562708872</v>
      </c>
      <c r="G297" s="10">
        <v>1.0056519214177866</v>
      </c>
      <c r="H297" s="10">
        <v>0.75265829146626617</v>
      </c>
      <c r="I297" s="10">
        <v>1.0135829834166044</v>
      </c>
      <c r="J297" s="10">
        <v>0.89452909243300982</v>
      </c>
      <c r="K297" s="12">
        <v>3.17082219</v>
      </c>
      <c r="L297" s="13"/>
    </row>
    <row r="298" spans="1:12" ht="14.5">
      <c r="A298" s="2">
        <v>5029</v>
      </c>
      <c r="B298" s="1" t="s">
        <v>216</v>
      </c>
      <c r="C298" s="39">
        <v>1.02968532</v>
      </c>
      <c r="D298" s="10">
        <v>0.89493900410343996</v>
      </c>
      <c r="E298" s="11">
        <v>1.3006605904093647</v>
      </c>
      <c r="F298" s="10">
        <v>1.0858343952836846</v>
      </c>
      <c r="G298" s="10">
        <v>1.1252361500086818</v>
      </c>
      <c r="H298" s="10">
        <v>0.69209964000856117</v>
      </c>
      <c r="I298" s="10">
        <v>1.0276766528416019</v>
      </c>
      <c r="J298" s="10">
        <v>0.83680373905827121</v>
      </c>
      <c r="K298" s="12">
        <v>1.5314782199999999</v>
      </c>
      <c r="L298" s="13"/>
    </row>
    <row r="299" spans="1:12" ht="14.5">
      <c r="A299" s="2">
        <v>5031</v>
      </c>
      <c r="B299" s="1" t="s">
        <v>217</v>
      </c>
      <c r="C299" s="39">
        <v>0.98379711000000003</v>
      </c>
      <c r="D299" s="10">
        <v>0.86310875953429089</v>
      </c>
      <c r="E299" s="11">
        <v>1.1749363494199905</v>
      </c>
      <c r="F299" s="10">
        <v>1.1381221040192744</v>
      </c>
      <c r="G299" s="10">
        <v>0.99419949645468875</v>
      </c>
      <c r="H299" s="10">
        <v>0.73828170608832955</v>
      </c>
      <c r="I299" s="10">
        <v>0.95492276758446615</v>
      </c>
      <c r="J299" s="10">
        <v>0.79572826382982231</v>
      </c>
      <c r="K299" s="12">
        <v>2.6912593400000002</v>
      </c>
      <c r="L299" s="13"/>
    </row>
    <row r="300" spans="1:12" ht="14.5">
      <c r="A300" s="2">
        <v>5032</v>
      </c>
      <c r="B300" s="1" t="s">
        <v>218</v>
      </c>
      <c r="C300" s="39">
        <v>1.1005455099999999</v>
      </c>
      <c r="D300" s="10">
        <v>1.2485142276936121</v>
      </c>
      <c r="E300" s="11">
        <v>1.0091875513752679</v>
      </c>
      <c r="F300" s="10">
        <v>0.98345332834449195</v>
      </c>
      <c r="G300" s="10">
        <v>1.3942470058178642</v>
      </c>
      <c r="H300" s="10">
        <v>0.61627504032792202</v>
      </c>
      <c r="I300" s="10">
        <v>1.2378419208597899</v>
      </c>
      <c r="J300" s="10">
        <v>0.82989441589318913</v>
      </c>
      <c r="K300" s="12">
        <v>0.76116244</v>
      </c>
      <c r="L300" s="13"/>
    </row>
    <row r="301" spans="1:12" ht="14.5">
      <c r="A301" s="2">
        <v>5033</v>
      </c>
      <c r="B301" s="1" t="s">
        <v>219</v>
      </c>
      <c r="C301" s="39">
        <v>1.46557567</v>
      </c>
      <c r="D301" s="10">
        <v>1.6236133821337855</v>
      </c>
      <c r="E301" s="11">
        <v>1.2837901206171602</v>
      </c>
      <c r="F301" s="10">
        <v>0.70342861689546099</v>
      </c>
      <c r="G301" s="10">
        <v>3.438755322356847</v>
      </c>
      <c r="H301" s="10">
        <v>0.62849373251634466</v>
      </c>
      <c r="I301" s="10">
        <v>1.9506908038364987</v>
      </c>
      <c r="J301" s="10">
        <v>0.92957922462150977</v>
      </c>
      <c r="K301" s="12">
        <v>0.13981267</v>
      </c>
      <c r="L301" s="13"/>
    </row>
    <row r="302" spans="1:12" ht="14.5">
      <c r="A302" s="2">
        <v>5034</v>
      </c>
      <c r="B302" s="1" t="s">
        <v>220</v>
      </c>
      <c r="C302" s="39">
        <v>1.19506684</v>
      </c>
      <c r="D302" s="10">
        <v>1.3191503070888548</v>
      </c>
      <c r="E302" s="11">
        <v>1.1091903624733619</v>
      </c>
      <c r="F302" s="10">
        <v>0.91074778283827074</v>
      </c>
      <c r="G302" s="10">
        <v>1.6986199315337418</v>
      </c>
      <c r="H302" s="10">
        <v>0.82225791087560374</v>
      </c>
      <c r="I302" s="10">
        <v>1.3270778810015325</v>
      </c>
      <c r="J302" s="10">
        <v>1.1593543684347254</v>
      </c>
      <c r="K302" s="12">
        <v>0.44187265999999997</v>
      </c>
      <c r="L302" s="13"/>
    </row>
    <row r="303" spans="1:12" ht="14.5">
      <c r="A303" s="2">
        <v>5035</v>
      </c>
      <c r="B303" s="1" t="s">
        <v>221</v>
      </c>
      <c r="C303" s="39">
        <v>0.99464819000000004</v>
      </c>
      <c r="D303" s="10">
        <v>1.0031863549528623</v>
      </c>
      <c r="E303" s="11">
        <v>1.0577356637664268</v>
      </c>
      <c r="F303" s="10">
        <v>0.96646143889759972</v>
      </c>
      <c r="G303" s="10">
        <v>0.96924635526743819</v>
      </c>
      <c r="H303" s="10">
        <v>0.85860103391958398</v>
      </c>
      <c r="I303" s="10">
        <v>1.0134717612264708</v>
      </c>
      <c r="J303" s="10">
        <v>0.92063930436900998</v>
      </c>
      <c r="K303" s="12">
        <v>4.4607242200000004</v>
      </c>
      <c r="L303" s="13"/>
    </row>
    <row r="304" spans="1:12" ht="14.5">
      <c r="A304" s="2">
        <v>5036</v>
      </c>
      <c r="B304" s="1" t="s">
        <v>222</v>
      </c>
      <c r="C304" s="39">
        <v>1.1469844600000001</v>
      </c>
      <c r="D304" s="10">
        <v>1.2482777850723006</v>
      </c>
      <c r="E304" s="11">
        <v>1.0700394284556787</v>
      </c>
      <c r="F304" s="10">
        <v>0.97156079494332459</v>
      </c>
      <c r="G304" s="10">
        <v>1.6720878436652231</v>
      </c>
      <c r="H304" s="10">
        <v>0.66614797146239724</v>
      </c>
      <c r="I304" s="10">
        <v>1.2698201730107737</v>
      </c>
      <c r="J304" s="10">
        <v>0.99602483117372453</v>
      </c>
      <c r="K304" s="12">
        <v>0.47489645000000003</v>
      </c>
      <c r="L304" s="13"/>
    </row>
    <row r="305" spans="1:12" ht="14.5">
      <c r="A305" s="2">
        <v>5037</v>
      </c>
      <c r="B305" s="1" t="s">
        <v>223</v>
      </c>
      <c r="C305" s="39">
        <v>1.01049905</v>
      </c>
      <c r="D305" s="10">
        <v>1.047701123919889</v>
      </c>
      <c r="E305" s="11">
        <v>1.059033788174162</v>
      </c>
      <c r="F305" s="10">
        <v>0.98885625981236902</v>
      </c>
      <c r="G305" s="10">
        <v>1.0066480988691229</v>
      </c>
      <c r="H305" s="10">
        <v>0.78218774351185771</v>
      </c>
      <c r="I305" s="10">
        <v>1.0405518164551384</v>
      </c>
      <c r="J305" s="10">
        <v>0.84247019663365075</v>
      </c>
      <c r="K305" s="12">
        <v>3.70674086</v>
      </c>
      <c r="L305" s="13"/>
    </row>
    <row r="306" spans="1:12" ht="14.5">
      <c r="A306" s="2">
        <v>5038</v>
      </c>
      <c r="B306" s="1" t="s">
        <v>224</v>
      </c>
      <c r="C306" s="39">
        <v>0.99971728999999998</v>
      </c>
      <c r="D306" s="10">
        <v>1.0778633584352979</v>
      </c>
      <c r="E306" s="11">
        <v>0.96688546232100625</v>
      </c>
      <c r="F306" s="10">
        <v>0.94523354691570971</v>
      </c>
      <c r="G306" s="10">
        <v>1.0393834766871568</v>
      </c>
      <c r="H306" s="10">
        <v>0.78554026283733036</v>
      </c>
      <c r="I306" s="10">
        <v>1.0587731156524172</v>
      </c>
      <c r="J306" s="10">
        <v>0.91267300561599829</v>
      </c>
      <c r="K306" s="12">
        <v>2.7591016900000001</v>
      </c>
      <c r="L306" s="13"/>
    </row>
    <row r="307" spans="1:12" ht="14.5">
      <c r="A307" s="2">
        <v>5041</v>
      </c>
      <c r="B307" s="1" t="s">
        <v>226</v>
      </c>
      <c r="C307" s="39">
        <v>1.2223144500000001</v>
      </c>
      <c r="D307" s="10">
        <v>1.3792597035954777</v>
      </c>
      <c r="E307" s="11">
        <v>1.1110608575219383</v>
      </c>
      <c r="F307" s="10">
        <v>0.98025317171592752</v>
      </c>
      <c r="G307" s="10">
        <v>1.9326764228817308</v>
      </c>
      <c r="H307" s="10">
        <v>0.62239702895438953</v>
      </c>
      <c r="I307" s="10">
        <v>1.3814913161277</v>
      </c>
      <c r="J307" s="10">
        <v>0.82649398330263568</v>
      </c>
      <c r="K307" s="12">
        <v>0.37654299000000002</v>
      </c>
      <c r="L307" s="13"/>
    </row>
    <row r="308" spans="1:12" ht="14.5">
      <c r="A308" s="2">
        <v>5042</v>
      </c>
      <c r="B308" s="1" t="s">
        <v>227</v>
      </c>
      <c r="C308" s="39">
        <v>1.3749883899999999</v>
      </c>
      <c r="D308" s="10">
        <v>1.666228250693957</v>
      </c>
      <c r="E308" s="11">
        <v>1.267821873034535</v>
      </c>
      <c r="F308" s="10">
        <v>0.65026781873950945</v>
      </c>
      <c r="G308" s="10">
        <v>2.4600499282185315</v>
      </c>
      <c r="H308" s="10">
        <v>0.63164254755091354</v>
      </c>
      <c r="I308" s="10">
        <v>1.816578309481615</v>
      </c>
      <c r="J308" s="10">
        <v>0.72750782509203316</v>
      </c>
      <c r="K308" s="12">
        <v>0.23475607000000001</v>
      </c>
      <c r="L308" s="13"/>
    </row>
    <row r="309" spans="1:12" ht="14.5">
      <c r="A309" s="2">
        <v>5043</v>
      </c>
      <c r="B309" s="1" t="s">
        <v>228</v>
      </c>
      <c r="C309" s="39">
        <v>1.87768661</v>
      </c>
      <c r="D309" s="10">
        <v>1.8322231940105109</v>
      </c>
      <c r="E309" s="11">
        <v>1.7730790832473735</v>
      </c>
      <c r="F309" s="10">
        <v>0.78991032222325219</v>
      </c>
      <c r="G309" s="10">
        <v>5.3254223830886724</v>
      </c>
      <c r="H309" s="10">
        <v>0.82348264352483402</v>
      </c>
      <c r="I309" s="10">
        <v>2.6907098217441687</v>
      </c>
      <c r="J309" s="10">
        <v>0.94767913889731703</v>
      </c>
      <c r="K309" s="12">
        <v>7.8969929999999994E-2</v>
      </c>
      <c r="L309" s="13"/>
    </row>
    <row r="310" spans="1:12" ht="14.5">
      <c r="A310" s="2">
        <v>5044</v>
      </c>
      <c r="B310" s="1" t="s">
        <v>229</v>
      </c>
      <c r="C310" s="39">
        <v>1.59637871</v>
      </c>
      <c r="D310" s="10">
        <v>1.7624085252605948</v>
      </c>
      <c r="E310" s="11">
        <v>1.6119771614840355</v>
      </c>
      <c r="F310" s="10">
        <v>0.70058714391451704</v>
      </c>
      <c r="G310" s="10">
        <v>3.2130626647068952</v>
      </c>
      <c r="H310" s="10">
        <v>0.83366304984546313</v>
      </c>
      <c r="I310" s="10">
        <v>2.0872568795718629</v>
      </c>
      <c r="J310" s="10">
        <v>0.93331035950943675</v>
      </c>
      <c r="K310" s="12">
        <v>0.15004286999999999</v>
      </c>
      <c r="L310" s="13"/>
    </row>
    <row r="311" spans="1:12" ht="14.5">
      <c r="A311" s="2">
        <v>5045</v>
      </c>
      <c r="B311" s="1" t="s">
        <v>230</v>
      </c>
      <c r="C311" s="39">
        <v>1.26664354</v>
      </c>
      <c r="D311" s="10">
        <v>1.4272333119339016</v>
      </c>
      <c r="E311" s="11">
        <v>1.2510861534202151</v>
      </c>
      <c r="F311" s="10">
        <v>0.84625328298777491</v>
      </c>
      <c r="G311" s="10">
        <v>1.7457210217393657</v>
      </c>
      <c r="H311" s="10">
        <v>0.93062694298141246</v>
      </c>
      <c r="I311" s="10">
        <v>1.3555857390945738</v>
      </c>
      <c r="J311" s="10">
        <v>1.0855076165586512</v>
      </c>
      <c r="K311" s="12">
        <v>0.41513056999999998</v>
      </c>
      <c r="L311" s="13"/>
    </row>
    <row r="312" spans="1:12" ht="14.5">
      <c r="A312" s="2">
        <v>5046</v>
      </c>
      <c r="B312" s="1" t="s">
        <v>231</v>
      </c>
      <c r="C312" s="39">
        <v>1.3517643399999999</v>
      </c>
      <c r="D312" s="10">
        <v>1.4938235331898235</v>
      </c>
      <c r="E312" s="11">
        <v>1.3396999016627866</v>
      </c>
      <c r="F312" s="10">
        <v>0.78651774958100007</v>
      </c>
      <c r="G312" s="10">
        <v>2.5459784893982378</v>
      </c>
      <c r="H312" s="10">
        <v>0.65122288420299745</v>
      </c>
      <c r="I312" s="10">
        <v>1.6721494172638642</v>
      </c>
      <c r="J312" s="10">
        <v>0.75367000084825087</v>
      </c>
      <c r="K312" s="12">
        <v>0.21932103</v>
      </c>
      <c r="L312" s="13"/>
    </row>
    <row r="313" spans="1:12" ht="14.5">
      <c r="A313" s="2">
        <v>5047</v>
      </c>
      <c r="B313" s="1" t="s">
        <v>232</v>
      </c>
      <c r="C313" s="39">
        <v>1.15069602</v>
      </c>
      <c r="D313" s="10">
        <v>1.1005438688132689</v>
      </c>
      <c r="E313" s="11">
        <v>1.3559016669866715</v>
      </c>
      <c r="F313" s="10">
        <v>1.0796664324727401</v>
      </c>
      <c r="G313" s="10">
        <v>1.4210920668360991</v>
      </c>
      <c r="H313" s="10">
        <v>0.64213717347798571</v>
      </c>
      <c r="I313" s="10">
        <v>1.2222689645666391</v>
      </c>
      <c r="J313" s="10">
        <v>0.92672525375599579</v>
      </c>
      <c r="K313" s="12">
        <v>0.71162676000000002</v>
      </c>
      <c r="L313" s="13"/>
    </row>
    <row r="314" spans="1:12" ht="14.5">
      <c r="A314" s="2">
        <v>5049</v>
      </c>
      <c r="B314" s="1" t="s">
        <v>233</v>
      </c>
      <c r="C314" s="39">
        <v>1.34651444</v>
      </c>
      <c r="D314" s="10">
        <v>1.4622055538887193</v>
      </c>
      <c r="E314" s="11">
        <v>1.1412270748895783</v>
      </c>
      <c r="F314" s="10">
        <v>0.99722463212704238</v>
      </c>
      <c r="G314" s="10">
        <v>2.6760914144020331</v>
      </c>
      <c r="H314" s="10">
        <v>0.64823324563938534</v>
      </c>
      <c r="I314" s="10">
        <v>1.7520146189302344</v>
      </c>
      <c r="J314" s="10">
        <v>0.85435521507851075</v>
      </c>
      <c r="K314" s="12">
        <v>0.20011698</v>
      </c>
      <c r="L314" s="13"/>
    </row>
    <row r="315" spans="1:12" ht="14.5">
      <c r="A315" s="2">
        <v>5052</v>
      </c>
      <c r="B315" s="1" t="s">
        <v>234</v>
      </c>
      <c r="C315" s="39">
        <v>1.60947168</v>
      </c>
      <c r="D315" s="10">
        <v>1.566552794940449</v>
      </c>
      <c r="E315" s="11">
        <v>1.4699116077966126</v>
      </c>
      <c r="F315" s="10">
        <v>1.018330628321565</v>
      </c>
      <c r="G315" s="10">
        <v>4.1987841642739925</v>
      </c>
      <c r="H315" s="10">
        <v>0.64276743800230318</v>
      </c>
      <c r="I315" s="10">
        <v>2.1927591651223199</v>
      </c>
      <c r="J315" s="10">
        <v>0.80799830399794503</v>
      </c>
      <c r="K315" s="12">
        <v>0.10678888</v>
      </c>
      <c r="L315" s="13"/>
    </row>
    <row r="316" spans="1:12" ht="14.5">
      <c r="A316" s="2">
        <v>5053</v>
      </c>
      <c r="B316" s="1" t="s">
        <v>225</v>
      </c>
      <c r="C316" s="39">
        <v>1.04990008</v>
      </c>
      <c r="D316" s="10">
        <v>1.1018583008434533</v>
      </c>
      <c r="E316" s="11">
        <v>1.1074427681839465</v>
      </c>
      <c r="F316" s="10">
        <v>0.95630015776817512</v>
      </c>
      <c r="G316" s="10">
        <v>1.2143208339565972</v>
      </c>
      <c r="H316" s="10">
        <v>0.66050267155279174</v>
      </c>
      <c r="I316" s="10">
        <v>1.1675490093441649</v>
      </c>
      <c r="J316" s="10">
        <v>0.79352076298523078</v>
      </c>
      <c r="K316" s="12">
        <v>1.2572371899999999</v>
      </c>
      <c r="L316" s="13"/>
    </row>
    <row r="317" spans="1:12" ht="14.5">
      <c r="A317" s="2">
        <v>5054</v>
      </c>
      <c r="B317" s="1" t="s">
        <v>346</v>
      </c>
      <c r="C317" s="39">
        <v>1.0647542299999999</v>
      </c>
      <c r="D317" s="10">
        <v>1.2116381412598562</v>
      </c>
      <c r="E317" s="11">
        <v>1.0644455581019507</v>
      </c>
      <c r="F317" s="10">
        <v>0.8652048211011738</v>
      </c>
      <c r="G317" s="10">
        <v>1.1346920599608583</v>
      </c>
      <c r="H317" s="10">
        <v>0.67731700291865926</v>
      </c>
      <c r="I317" s="10">
        <v>1.1878378266340184</v>
      </c>
      <c r="J317" s="10">
        <v>0.88997863406348099</v>
      </c>
      <c r="K317" s="12">
        <v>1.8048218700000001</v>
      </c>
      <c r="L317" s="13"/>
    </row>
    <row r="318" spans="1:12" ht="14.5">
      <c r="A318" s="2">
        <v>5055</v>
      </c>
      <c r="B318" s="1" t="s">
        <v>380</v>
      </c>
      <c r="C318" s="39">
        <v>1.09790096</v>
      </c>
      <c r="D318" s="10">
        <v>1.2238188694086569</v>
      </c>
      <c r="E318" s="11">
        <v>1.1374705671617913</v>
      </c>
      <c r="F318" s="10">
        <v>0.85678111580664529</v>
      </c>
      <c r="G318" s="10">
        <v>1.2507464565480795</v>
      </c>
      <c r="H318" s="10">
        <v>0.65565366771650924</v>
      </c>
      <c r="I318" s="10">
        <v>1.2767041933400922</v>
      </c>
      <c r="J318" s="10">
        <v>0.88639645918996957</v>
      </c>
      <c r="K318" s="12">
        <v>1.08924661</v>
      </c>
      <c r="L318" s="13"/>
    </row>
    <row r="319" spans="1:12" ht="14.5">
      <c r="A319" s="2">
        <v>5056</v>
      </c>
      <c r="B319" s="1" t="s">
        <v>381</v>
      </c>
      <c r="C319" s="39">
        <v>1.0912288999999999</v>
      </c>
      <c r="D319" s="10">
        <v>1.1564189172310062</v>
      </c>
      <c r="E319" s="11">
        <v>0.99205701375652777</v>
      </c>
      <c r="F319" s="10">
        <v>1.0719561069126311</v>
      </c>
      <c r="G319" s="10">
        <v>1.2548833674181488</v>
      </c>
      <c r="H319" s="10">
        <v>0.87666807778872724</v>
      </c>
      <c r="I319" s="10">
        <v>1.2153503253109457</v>
      </c>
      <c r="J319" s="10">
        <v>1.0231130036671108</v>
      </c>
      <c r="K319" s="12">
        <v>0.96056151999999995</v>
      </c>
      <c r="L319" s="13"/>
    </row>
    <row r="320" spans="1:12" ht="14.5">
      <c r="A320" s="2">
        <v>5057</v>
      </c>
      <c r="B320" s="1" t="s">
        <v>382</v>
      </c>
      <c r="C320" s="39">
        <v>1.0589476900000001</v>
      </c>
      <c r="D320" s="10">
        <v>1.1483732367092616</v>
      </c>
      <c r="E320" s="11">
        <v>1.0552254815550417</v>
      </c>
      <c r="F320" s="10">
        <v>1.0066193792782832</v>
      </c>
      <c r="G320" s="10">
        <v>1.0922926120015515</v>
      </c>
      <c r="H320" s="10">
        <v>0.72586376955075893</v>
      </c>
      <c r="I320" s="10">
        <v>1.1027757658897293</v>
      </c>
      <c r="J320" s="10">
        <v>0.93922644457308557</v>
      </c>
      <c r="K320" s="12">
        <v>1.8965346700000001</v>
      </c>
      <c r="L320" s="13"/>
    </row>
    <row r="321" spans="1:12" ht="14.5">
      <c r="A321" s="2">
        <v>5058</v>
      </c>
      <c r="B321" s="1" t="s">
        <v>383</v>
      </c>
      <c r="C321" s="39">
        <v>1.17635836</v>
      </c>
      <c r="D321" s="10">
        <v>1.3594063583698572</v>
      </c>
      <c r="E321" s="11">
        <v>1.0901331392632021</v>
      </c>
      <c r="F321" s="10">
        <v>1.0231498321189585</v>
      </c>
      <c r="G321" s="10">
        <v>1.3793278591308029</v>
      </c>
      <c r="H321" s="10">
        <v>0.64188335072925928</v>
      </c>
      <c r="I321" s="10">
        <v>1.3829338834485907</v>
      </c>
      <c r="J321" s="10">
        <v>0.864665607663613</v>
      </c>
      <c r="K321" s="12">
        <v>0.77731538</v>
      </c>
      <c r="L321" s="13"/>
    </row>
    <row r="322" spans="1:12" ht="14.5">
      <c r="A322" s="2">
        <v>5059</v>
      </c>
      <c r="B322" s="1" t="s">
        <v>384</v>
      </c>
      <c r="C322" s="39">
        <v>1.02964831</v>
      </c>
      <c r="D322" s="10">
        <v>1.118299999983835</v>
      </c>
      <c r="E322" s="11">
        <v>1.0359584151486165</v>
      </c>
      <c r="F322" s="10">
        <v>0.91011522216251695</v>
      </c>
      <c r="G322" s="10">
        <v>1.0100184464469957</v>
      </c>
      <c r="H322" s="10">
        <v>0.80825283956600336</v>
      </c>
      <c r="I322" s="10">
        <v>1.0787542214035031</v>
      </c>
      <c r="J322" s="10">
        <v>1.0208291674394512</v>
      </c>
      <c r="K322" s="12">
        <v>3.3748876700000001</v>
      </c>
      <c r="L322" s="13"/>
    </row>
    <row r="323" spans="1:12" ht="14.5">
      <c r="A323" s="2">
        <v>5060</v>
      </c>
      <c r="B323" s="1" t="s">
        <v>385</v>
      </c>
      <c r="C323" s="39">
        <v>1.1026529199999999</v>
      </c>
      <c r="D323" s="10">
        <v>1.105959051876777</v>
      </c>
      <c r="E323" s="11">
        <v>1.1452163384269249</v>
      </c>
      <c r="F323" s="10">
        <v>1.1660410112761461</v>
      </c>
      <c r="G323" s="10">
        <v>1.1006428518207594</v>
      </c>
      <c r="H323" s="10">
        <v>0.85408968557009113</v>
      </c>
      <c r="I323" s="10">
        <v>1.1101872562997961</v>
      </c>
      <c r="J323" s="10">
        <v>1.0047867925165332</v>
      </c>
      <c r="K323" s="12">
        <v>1.79118161</v>
      </c>
      <c r="L323" s="13"/>
    </row>
    <row r="324" spans="1:12" ht="14.5">
      <c r="A324" s="2">
        <v>5061</v>
      </c>
      <c r="B324" s="1" t="s">
        <v>204</v>
      </c>
      <c r="C324" s="39">
        <v>1.1942578100000001</v>
      </c>
      <c r="D324" s="10">
        <v>1.3524570272965843</v>
      </c>
      <c r="E324" s="11">
        <v>1.0938336549519547</v>
      </c>
      <c r="F324" s="10">
        <v>0.92317377454442584</v>
      </c>
      <c r="G324" s="10">
        <v>1.9390012329704829</v>
      </c>
      <c r="H324" s="10">
        <v>0.57931909444363106</v>
      </c>
      <c r="I324" s="10">
        <v>1.4102498803553412</v>
      </c>
      <c r="J324" s="10">
        <v>0.70854295977489001</v>
      </c>
      <c r="K324" s="12">
        <v>0.34998036999999999</v>
      </c>
      <c r="L324" s="13"/>
    </row>
    <row r="325" spans="1:12" ht="14.5">
      <c r="A325" s="2">
        <v>5501</v>
      </c>
      <c r="B325" s="1" t="s">
        <v>273</v>
      </c>
      <c r="C325" s="39">
        <v>0.90505754000000005</v>
      </c>
      <c r="D325" s="10">
        <v>0.85926424952405467</v>
      </c>
      <c r="E325" s="11">
        <v>0.90934146051708731</v>
      </c>
      <c r="F325" s="10">
        <v>1.005633820389483</v>
      </c>
      <c r="G325" s="10">
        <v>0.88532457453513214</v>
      </c>
      <c r="H325" s="10">
        <v>0.94328203844660341</v>
      </c>
      <c r="I325" s="10">
        <v>0.91614991944490831</v>
      </c>
      <c r="J325" s="10">
        <v>0.84829337169260155</v>
      </c>
      <c r="K325" s="12">
        <v>14.15948803</v>
      </c>
      <c r="L325" s="13"/>
    </row>
    <row r="326" spans="1:12" ht="14.5">
      <c r="A326" s="2">
        <v>5503</v>
      </c>
      <c r="B326" s="1" t="s">
        <v>272</v>
      </c>
      <c r="C326" s="39">
        <v>0.98877031000000004</v>
      </c>
      <c r="D326" s="10">
        <v>1.0626152006353546</v>
      </c>
      <c r="E326" s="11">
        <v>0.93695012940715483</v>
      </c>
      <c r="F326" s="10">
        <v>0.97496624873780113</v>
      </c>
      <c r="G326" s="10">
        <v>0.94256854453963168</v>
      </c>
      <c r="H326" s="10">
        <v>0.9022432268354359</v>
      </c>
      <c r="I326" s="10">
        <v>1.0232065783863769</v>
      </c>
      <c r="J326" s="10">
        <v>0.87762440260179164</v>
      </c>
      <c r="K326" s="12">
        <v>4.5133110099999998</v>
      </c>
      <c r="L326" s="13"/>
    </row>
    <row r="327" spans="1:12" ht="14.5">
      <c r="A327" s="2">
        <v>5510</v>
      </c>
      <c r="B327" s="1" t="s">
        <v>274</v>
      </c>
      <c r="C327" s="39">
        <v>1.1657552499999999</v>
      </c>
      <c r="D327" s="10">
        <v>1.3166338997696754</v>
      </c>
      <c r="E327" s="11">
        <v>1.0511078194898578</v>
      </c>
      <c r="F327" s="10">
        <v>0.89096917972253264</v>
      </c>
      <c r="G327" s="10">
        <v>1.5768469848170845</v>
      </c>
      <c r="H327" s="10">
        <v>0.87675216204803919</v>
      </c>
      <c r="I327" s="10">
        <v>1.3390111315419144</v>
      </c>
      <c r="J327" s="10">
        <v>0.99506615298994916</v>
      </c>
      <c r="K327" s="12">
        <v>0.51115082000000001</v>
      </c>
      <c r="L327" s="13"/>
    </row>
    <row r="328" spans="1:12" ht="14.5">
      <c r="A328" s="2">
        <v>5512</v>
      </c>
      <c r="B328" s="1" t="s">
        <v>387</v>
      </c>
      <c r="C328" s="39">
        <v>1.12482477</v>
      </c>
      <c r="D328" s="10">
        <v>1.3604549705321223</v>
      </c>
      <c r="E328" s="11">
        <v>1.0135369325741281</v>
      </c>
      <c r="F328" s="10">
        <v>0.82369179936787185</v>
      </c>
      <c r="G328" s="10">
        <v>1.3506890131684612</v>
      </c>
      <c r="H328" s="10">
        <v>0.65183062860313878</v>
      </c>
      <c r="I328" s="10">
        <v>1.3610644384288495</v>
      </c>
      <c r="J328" s="10">
        <v>0.87284732901753892</v>
      </c>
      <c r="K328" s="12">
        <v>0.76008558000000004</v>
      </c>
      <c r="L328" s="13"/>
    </row>
    <row r="329" spans="1:12" ht="14.5">
      <c r="A329" s="2">
        <v>5514</v>
      </c>
      <c r="B329" s="1" t="s">
        <v>275</v>
      </c>
      <c r="C329" s="39">
        <v>1.3523302100000001</v>
      </c>
      <c r="D329" s="10">
        <v>1.8070770589398371</v>
      </c>
      <c r="E329" s="11">
        <v>1.0053022321329999</v>
      </c>
      <c r="F329" s="10">
        <v>0.51518188037590085</v>
      </c>
      <c r="G329" s="10">
        <v>2.369231655934311</v>
      </c>
      <c r="H329" s="10">
        <v>0.87508063073309816</v>
      </c>
      <c r="I329" s="10">
        <v>1.6561527070089386</v>
      </c>
      <c r="J329" s="10">
        <v>0.9728108346931118</v>
      </c>
      <c r="K329" s="12">
        <v>0.23403816</v>
      </c>
      <c r="L329" s="13"/>
    </row>
    <row r="330" spans="1:12" ht="14.5">
      <c r="A330" s="2">
        <v>5516</v>
      </c>
      <c r="B330" s="1" t="s">
        <v>276</v>
      </c>
      <c r="C330" s="39">
        <v>1.41312299</v>
      </c>
      <c r="D330" s="10">
        <v>1.6282959523424019</v>
      </c>
      <c r="E330" s="11">
        <v>1.2446443068070945</v>
      </c>
      <c r="F330" s="10">
        <v>0.69092974858580636</v>
      </c>
      <c r="G330" s="10">
        <v>2.6752259018518854</v>
      </c>
      <c r="H330" s="10">
        <v>0.93548997637321452</v>
      </c>
      <c r="I330" s="10">
        <v>1.6985419339315204</v>
      </c>
      <c r="J330" s="10">
        <v>1.2191788051262795</v>
      </c>
      <c r="K330" s="12">
        <v>0.19168156</v>
      </c>
      <c r="L330" s="13"/>
    </row>
    <row r="331" spans="1:12" ht="14.5">
      <c r="A331" s="2">
        <v>5518</v>
      </c>
      <c r="B331" s="1" t="s">
        <v>277</v>
      </c>
      <c r="C331" s="39">
        <v>1.4347767300000001</v>
      </c>
      <c r="D331" s="10">
        <v>1.51283257675599</v>
      </c>
      <c r="E331" s="11">
        <v>1.4335514412083969</v>
      </c>
      <c r="F331" s="10">
        <v>0.70057791840362305</v>
      </c>
      <c r="G331" s="10">
        <v>2.8294496421489259</v>
      </c>
      <c r="H331" s="10">
        <v>0.93237922032845311</v>
      </c>
      <c r="I331" s="10">
        <v>1.7462233465936143</v>
      </c>
      <c r="J331" s="10">
        <v>1.2745881654737861</v>
      </c>
      <c r="K331" s="12">
        <v>0.17696444</v>
      </c>
      <c r="L331" s="13"/>
    </row>
    <row r="332" spans="1:12" ht="14.5">
      <c r="A332" s="2">
        <v>5520</v>
      </c>
      <c r="B332" s="1" t="s">
        <v>278</v>
      </c>
      <c r="C332" s="39">
        <v>1.04165558</v>
      </c>
      <c r="D332" s="10">
        <v>1.1261763787648464</v>
      </c>
      <c r="E332" s="11">
        <v>1.0382371387105007</v>
      </c>
      <c r="F332" s="10">
        <v>0.85591067239234364</v>
      </c>
      <c r="G332" s="10">
        <v>1.3729839310126246</v>
      </c>
      <c r="H332" s="10">
        <v>0.69438159883771011</v>
      </c>
      <c r="I332" s="10">
        <v>1.1918983594511643</v>
      </c>
      <c r="J332" s="10">
        <v>0.76086109908734967</v>
      </c>
      <c r="K332" s="12">
        <v>0.71647263999999999</v>
      </c>
      <c r="L332" s="13"/>
    </row>
    <row r="333" spans="1:12" ht="14.5">
      <c r="A333" s="2">
        <v>5522</v>
      </c>
      <c r="B333" s="1" t="s">
        <v>279</v>
      </c>
      <c r="C333" s="39">
        <v>1.1614303800000001</v>
      </c>
      <c r="D333" s="10">
        <v>1.3005162441583393</v>
      </c>
      <c r="E333" s="11">
        <v>1.0216899488622635</v>
      </c>
      <c r="F333" s="10">
        <v>0.72725407008248932</v>
      </c>
      <c r="G333" s="10">
        <v>1.8046346604933725</v>
      </c>
      <c r="H333" s="10">
        <v>0.99791848683857887</v>
      </c>
      <c r="I333" s="10">
        <v>1.3797986920219791</v>
      </c>
      <c r="J333" s="10">
        <v>1.1186353078496205</v>
      </c>
      <c r="K333" s="12">
        <v>0.37582507999999998</v>
      </c>
      <c r="L333" s="13"/>
    </row>
    <row r="334" spans="1:12" ht="14.5">
      <c r="A334" s="2">
        <v>5524</v>
      </c>
      <c r="B334" s="1" t="s">
        <v>280</v>
      </c>
      <c r="C334" s="39">
        <v>1.05525147</v>
      </c>
      <c r="D334" s="10">
        <v>1.16389134626119</v>
      </c>
      <c r="E334" s="11">
        <v>1.0647048718887828</v>
      </c>
      <c r="F334" s="10">
        <v>0.8887841734993176</v>
      </c>
      <c r="G334" s="10">
        <v>1.1839093287552744</v>
      </c>
      <c r="H334" s="10">
        <v>0.70333595147684691</v>
      </c>
      <c r="I334" s="10">
        <v>1.2038097554631029</v>
      </c>
      <c r="J334" s="10">
        <v>0.81825421258480247</v>
      </c>
      <c r="K334" s="12">
        <v>1.2125473899999999</v>
      </c>
      <c r="L334" s="13"/>
    </row>
    <row r="335" spans="1:12" ht="14.5">
      <c r="A335" s="2">
        <v>5526</v>
      </c>
      <c r="B335" s="1" t="s">
        <v>281</v>
      </c>
      <c r="C335" s="39">
        <v>1.0898162499999999</v>
      </c>
      <c r="D335" s="10">
        <v>1.1214004723707807</v>
      </c>
      <c r="E335" s="11">
        <v>1.1462922223617538</v>
      </c>
      <c r="F335" s="10">
        <v>0.92589377138376583</v>
      </c>
      <c r="G335" s="10">
        <v>1.4165254589012759</v>
      </c>
      <c r="H335" s="10">
        <v>0.73403150081453283</v>
      </c>
      <c r="I335" s="10">
        <v>1.2044259595606441</v>
      </c>
      <c r="J335" s="10">
        <v>0.92517998354267916</v>
      </c>
      <c r="K335" s="12">
        <v>0.62978520000000004</v>
      </c>
      <c r="L335" s="13"/>
    </row>
    <row r="336" spans="1:12" ht="14.5">
      <c r="A336" s="2">
        <v>5528</v>
      </c>
      <c r="B336" s="1" t="s">
        <v>282</v>
      </c>
      <c r="C336" s="39">
        <v>1.39224565</v>
      </c>
      <c r="D336" s="10">
        <v>1.6739840569464954</v>
      </c>
      <c r="E336" s="11">
        <v>1.1683810580349618</v>
      </c>
      <c r="F336" s="10">
        <v>0.64492949749851669</v>
      </c>
      <c r="G336" s="10">
        <v>2.7167646815808797</v>
      </c>
      <c r="H336" s="10">
        <v>0.80009149405176139</v>
      </c>
      <c r="I336" s="10">
        <v>1.7664139115152517</v>
      </c>
      <c r="J336" s="10">
        <v>0.96721385009329086</v>
      </c>
      <c r="K336" s="12">
        <v>0.18934835999999999</v>
      </c>
      <c r="L336" s="13"/>
    </row>
    <row r="337" spans="1:12" ht="14.5">
      <c r="A337" s="2">
        <v>5530</v>
      </c>
      <c r="B337" s="1" t="s">
        <v>388</v>
      </c>
      <c r="C337" s="39">
        <v>1.0916563399999999</v>
      </c>
      <c r="D337" s="10">
        <v>1.211845720153913</v>
      </c>
      <c r="E337" s="11">
        <v>1.0947035751796559</v>
      </c>
      <c r="F337" s="10">
        <v>0.89891165554923069</v>
      </c>
      <c r="G337" s="10">
        <v>1.0067208789000033</v>
      </c>
      <c r="H337" s="10">
        <v>0.92004685522825613</v>
      </c>
      <c r="I337" s="10">
        <v>1.2087223666907001</v>
      </c>
      <c r="J337" s="10">
        <v>1.0458108769244134</v>
      </c>
      <c r="K337" s="12">
        <v>2.6693631299999998</v>
      </c>
      <c r="L337" s="13"/>
    </row>
    <row r="338" spans="1:12" ht="14.5">
      <c r="A338" s="2">
        <v>5532</v>
      </c>
      <c r="B338" s="1" t="s">
        <v>283</v>
      </c>
      <c r="C338" s="39">
        <v>1.13307307</v>
      </c>
      <c r="D338" s="10">
        <v>1.3667179667589731</v>
      </c>
      <c r="E338" s="11">
        <v>0.99456820987202299</v>
      </c>
      <c r="F338" s="10">
        <v>0.81373024754707635</v>
      </c>
      <c r="G338" s="10">
        <v>1.2863362279063191</v>
      </c>
      <c r="H338" s="10">
        <v>0.79652067977059005</v>
      </c>
      <c r="I338" s="10">
        <v>1.3066479428656215</v>
      </c>
      <c r="J338" s="10">
        <v>1.1274182733311009</v>
      </c>
      <c r="K338" s="12">
        <v>0.99627747</v>
      </c>
      <c r="L338" s="13"/>
    </row>
    <row r="339" spans="1:12" ht="14.5">
      <c r="A339" s="2">
        <v>5534</v>
      </c>
      <c r="B339" s="1" t="s">
        <v>284</v>
      </c>
      <c r="C339" s="39">
        <v>1.26934503</v>
      </c>
      <c r="D339" s="10">
        <v>1.5488460909852619</v>
      </c>
      <c r="E339" s="11">
        <v>1.1233788634854716</v>
      </c>
      <c r="F339" s="10">
        <v>0.69629288481352869</v>
      </c>
      <c r="G339" s="10">
        <v>1.7482620178881181</v>
      </c>
      <c r="H339" s="10">
        <v>0.77643752814500089</v>
      </c>
      <c r="I339" s="10">
        <v>1.6390610334525315</v>
      </c>
      <c r="J339" s="10">
        <v>1.2205860394974546</v>
      </c>
      <c r="K339" s="12">
        <v>0.39969554000000002</v>
      </c>
      <c r="L339" s="13"/>
    </row>
    <row r="340" spans="1:12" ht="14.5">
      <c r="A340" s="2">
        <v>5536</v>
      </c>
      <c r="B340" s="1" t="s">
        <v>285</v>
      </c>
      <c r="C340" s="39">
        <v>1.1969165900000001</v>
      </c>
      <c r="D340" s="10">
        <v>1.5454022986468114</v>
      </c>
      <c r="E340" s="11">
        <v>0.97725703268193098</v>
      </c>
      <c r="F340" s="10">
        <v>0.71287235504171642</v>
      </c>
      <c r="G340" s="10">
        <v>1.5964076004287999</v>
      </c>
      <c r="H340" s="10">
        <v>0.65564171129429638</v>
      </c>
      <c r="I340" s="10">
        <v>1.4951105775964915</v>
      </c>
      <c r="J340" s="10">
        <v>0.9699839681068203</v>
      </c>
      <c r="K340" s="12">
        <v>0.49535684000000002</v>
      </c>
      <c r="L340" s="13"/>
    </row>
    <row r="341" spans="1:12" ht="14.5">
      <c r="A341" s="2">
        <v>5538</v>
      </c>
      <c r="B341" s="1" t="s">
        <v>286</v>
      </c>
      <c r="C341" s="39">
        <v>1.21825831</v>
      </c>
      <c r="D341" s="10">
        <v>1.4001702453463867</v>
      </c>
      <c r="E341" s="11">
        <v>1.0655760606913351</v>
      </c>
      <c r="F341" s="10">
        <v>0.7636174824867944</v>
      </c>
      <c r="G341" s="10">
        <v>1.9443575560243602</v>
      </c>
      <c r="H341" s="10">
        <v>0.78749193016658281</v>
      </c>
      <c r="I341" s="10">
        <v>1.5995460992932959</v>
      </c>
      <c r="J341" s="10">
        <v>0.9996528436318286</v>
      </c>
      <c r="K341" s="12">
        <v>0.32826364000000002</v>
      </c>
      <c r="L341" s="13"/>
    </row>
    <row r="342" spans="1:12" ht="14.5">
      <c r="A342" s="2">
        <v>5540</v>
      </c>
      <c r="B342" s="1" t="s">
        <v>287</v>
      </c>
      <c r="C342" s="39">
        <v>1.2412831900000001</v>
      </c>
      <c r="D342" s="10">
        <v>1.5369647412402161</v>
      </c>
      <c r="E342" s="11">
        <v>0.99633293299684511</v>
      </c>
      <c r="F342" s="10">
        <v>0.68650925582361233</v>
      </c>
      <c r="G342" s="10">
        <v>1.8935531891494766</v>
      </c>
      <c r="H342" s="10">
        <v>0.84016746272701148</v>
      </c>
      <c r="I342" s="10">
        <v>1.5499594545753921</v>
      </c>
      <c r="J342" s="10">
        <v>1.1478547595576769</v>
      </c>
      <c r="K342" s="12">
        <v>0.35267252999999998</v>
      </c>
      <c r="L342" s="13"/>
    </row>
    <row r="343" spans="1:12" ht="14.5">
      <c r="A343" s="2">
        <v>5542</v>
      </c>
      <c r="B343" s="1" t="s">
        <v>288</v>
      </c>
      <c r="C343" s="39">
        <v>1.1814296799999999</v>
      </c>
      <c r="D343" s="10">
        <v>1.2662892733368534</v>
      </c>
      <c r="E343" s="11">
        <v>1.1616312196580609</v>
      </c>
      <c r="F343" s="10">
        <v>0.86755127866669968</v>
      </c>
      <c r="G343" s="10">
        <v>1.5414372510513799</v>
      </c>
      <c r="H343" s="10">
        <v>0.99027441798136995</v>
      </c>
      <c r="I343" s="10">
        <v>1.2882611405788658</v>
      </c>
      <c r="J343" s="10">
        <v>1.2326901961695387</v>
      </c>
      <c r="K343" s="12">
        <v>0.49930532999999999</v>
      </c>
      <c r="L343" s="13"/>
    </row>
    <row r="344" spans="1:12" ht="14.5">
      <c r="A344" s="2">
        <v>5544</v>
      </c>
      <c r="B344" s="1" t="s">
        <v>289</v>
      </c>
      <c r="C344" s="39">
        <v>1.0939039699999999</v>
      </c>
      <c r="D344" s="10">
        <v>1.2230053018441607</v>
      </c>
      <c r="E344" s="11">
        <v>1.080636130130403</v>
      </c>
      <c r="F344" s="10">
        <v>0.81348270740218409</v>
      </c>
      <c r="G344" s="10">
        <v>1.2988650575720002</v>
      </c>
      <c r="H344" s="10">
        <v>0.86243240015323508</v>
      </c>
      <c r="I344" s="10">
        <v>1.205893684717972</v>
      </c>
      <c r="J344" s="10">
        <v>0.95005002043485509</v>
      </c>
      <c r="K344" s="12">
        <v>0.87028452999999995</v>
      </c>
      <c r="L344" s="13"/>
    </row>
    <row r="345" spans="1:12" ht="14.5">
      <c r="A345" s="2">
        <v>5546</v>
      </c>
      <c r="B345" s="1" t="s">
        <v>290</v>
      </c>
      <c r="C345" s="39">
        <v>1.4725098599999999</v>
      </c>
      <c r="D345" s="10">
        <v>1.8110413058822847</v>
      </c>
      <c r="E345" s="11">
        <v>1.2148909735935749</v>
      </c>
      <c r="F345" s="10">
        <v>0.71011818666441107</v>
      </c>
      <c r="G345" s="10">
        <v>2.5902254988467668</v>
      </c>
      <c r="H345" s="10">
        <v>0.93253477728592427</v>
      </c>
      <c r="I345" s="10">
        <v>1.7840385474534657</v>
      </c>
      <c r="J345" s="10">
        <v>1.2119813930877341</v>
      </c>
      <c r="K345" s="12">
        <v>0.20478339000000001</v>
      </c>
      <c r="L345" s="13"/>
    </row>
    <row r="346" spans="1:12" ht="14.5">
      <c r="A346" s="2">
        <v>5601</v>
      </c>
      <c r="B346" s="1" t="s">
        <v>294</v>
      </c>
      <c r="C346" s="39">
        <v>1.0125412600000001</v>
      </c>
      <c r="D346" s="10">
        <v>0.92906535906110777</v>
      </c>
      <c r="E346" s="11">
        <v>1.1106261817518193</v>
      </c>
      <c r="F346" s="10">
        <v>1.1521664617833296</v>
      </c>
      <c r="G346" s="10">
        <v>0.96157968237531322</v>
      </c>
      <c r="H346" s="10">
        <v>0.89106831805045861</v>
      </c>
      <c r="I346" s="10">
        <v>1.0070544832042878</v>
      </c>
      <c r="J346" s="10">
        <v>0.95858192695211386</v>
      </c>
      <c r="K346" s="12">
        <v>3.9072167900000001</v>
      </c>
      <c r="L346" s="13"/>
    </row>
    <row r="347" spans="1:12" ht="14.5">
      <c r="A347" s="2">
        <v>5603</v>
      </c>
      <c r="B347" s="1" t="s">
        <v>386</v>
      </c>
      <c r="C347" s="39">
        <v>1.03098723</v>
      </c>
      <c r="D347" s="10">
        <v>1.0326574927478822</v>
      </c>
      <c r="E347" s="11">
        <v>1.0315718768382278</v>
      </c>
      <c r="F347" s="10">
        <v>0.95587177058357753</v>
      </c>
      <c r="G347" s="10">
        <v>1.030717026852485</v>
      </c>
      <c r="H347" s="10">
        <v>1.1742510054809978</v>
      </c>
      <c r="I347" s="10">
        <v>1.0384914581840181</v>
      </c>
      <c r="J347" s="10">
        <v>1.0468842109156444</v>
      </c>
      <c r="K347" s="12">
        <v>2.0275529699999999</v>
      </c>
      <c r="L347" s="13"/>
    </row>
    <row r="348" spans="1:12" ht="14.5">
      <c r="A348" s="2">
        <v>5605</v>
      </c>
      <c r="B348" s="1" t="s">
        <v>307</v>
      </c>
      <c r="C348" s="39">
        <v>0.99855152000000003</v>
      </c>
      <c r="D348" s="10">
        <v>1.0379964115197111</v>
      </c>
      <c r="E348" s="11">
        <v>0.93430876885391101</v>
      </c>
      <c r="F348" s="10">
        <v>0.95466846187665777</v>
      </c>
      <c r="G348" s="10">
        <v>1.0632428341808955</v>
      </c>
      <c r="H348" s="10">
        <v>0.95779478129802142</v>
      </c>
      <c r="I348" s="10">
        <v>1.0994900540495627</v>
      </c>
      <c r="J348" s="10">
        <v>0.97967863318154813</v>
      </c>
      <c r="K348" s="12">
        <v>1.79172004</v>
      </c>
      <c r="L348" s="13"/>
    </row>
    <row r="349" spans="1:12" ht="14.5">
      <c r="A349" s="2">
        <v>5607</v>
      </c>
      <c r="B349" s="1" t="s">
        <v>292</v>
      </c>
      <c r="C349" s="39">
        <v>1.0378857399999999</v>
      </c>
      <c r="D349" s="10">
        <v>1.1256154518010091</v>
      </c>
      <c r="E349" s="11">
        <v>0.93279264442595222</v>
      </c>
      <c r="F349" s="10">
        <v>0.88905488246282083</v>
      </c>
      <c r="G349" s="10">
        <v>1.2012438779753949</v>
      </c>
      <c r="H349" s="10">
        <v>1.1067031887992773</v>
      </c>
      <c r="I349" s="10">
        <v>1.0737030708198581</v>
      </c>
      <c r="J349" s="10">
        <v>0.95757802042023921</v>
      </c>
      <c r="K349" s="12">
        <v>1.0249938000000001</v>
      </c>
      <c r="L349" s="13"/>
    </row>
    <row r="350" spans="1:12" ht="14.5">
      <c r="A350" s="2">
        <v>5610</v>
      </c>
      <c r="B350" s="1" t="s">
        <v>300</v>
      </c>
      <c r="C350" s="39">
        <v>1.11563919</v>
      </c>
      <c r="D350" s="10">
        <v>1.2011691763994754</v>
      </c>
      <c r="E350" s="11">
        <v>0.94822161009539885</v>
      </c>
      <c r="F350" s="10">
        <v>0.88722872671469988</v>
      </c>
      <c r="G350" s="10">
        <v>1.6832963733277653</v>
      </c>
      <c r="H350" s="10">
        <v>0.98198782073860846</v>
      </c>
      <c r="I350" s="10">
        <v>1.296680892951543</v>
      </c>
      <c r="J350" s="10">
        <v>1.0566414880521511</v>
      </c>
      <c r="K350" s="12">
        <v>0.45389762</v>
      </c>
      <c r="L350" s="13"/>
    </row>
    <row r="351" spans="1:12" ht="14.5">
      <c r="A351" s="2">
        <v>5612</v>
      </c>
      <c r="B351" s="1" t="s">
        <v>293</v>
      </c>
      <c r="C351" s="39">
        <v>1.1618058899999999</v>
      </c>
      <c r="D351" s="10">
        <v>1.1251780980118629</v>
      </c>
      <c r="E351" s="11">
        <v>1.256820575207747</v>
      </c>
      <c r="F351" s="10">
        <v>0.94781489780192196</v>
      </c>
      <c r="G351" s="10">
        <v>1.6121799143648401</v>
      </c>
      <c r="H351" s="10">
        <v>0.819236521180432</v>
      </c>
      <c r="I351" s="10">
        <v>1.325258490643173</v>
      </c>
      <c r="J351" s="10">
        <v>1.2270559686450981</v>
      </c>
      <c r="K351" s="12">
        <v>0.50953552999999996</v>
      </c>
      <c r="L351" s="13"/>
    </row>
    <row r="352" spans="1:12" ht="14.5">
      <c r="A352" s="2">
        <v>5614</v>
      </c>
      <c r="B352" s="1" t="s">
        <v>295</v>
      </c>
      <c r="C352" s="39">
        <v>1.60905926</v>
      </c>
      <c r="D352" s="10">
        <v>1.9428085788160969</v>
      </c>
      <c r="E352" s="11">
        <v>1.3889023350441414</v>
      </c>
      <c r="F352" s="10">
        <v>0.53844232352072852</v>
      </c>
      <c r="G352" s="10">
        <v>3.0982506117294673</v>
      </c>
      <c r="H352" s="10">
        <v>0.89826005747202253</v>
      </c>
      <c r="I352" s="10">
        <v>2.3233041639905725</v>
      </c>
      <c r="J352" s="10">
        <v>1.3184891162814965</v>
      </c>
      <c r="K352" s="12">
        <v>0.15183764</v>
      </c>
      <c r="L352" s="13"/>
    </row>
    <row r="353" spans="1:12" ht="14.5">
      <c r="A353" s="2">
        <v>5616</v>
      </c>
      <c r="B353" s="1" t="s">
        <v>296</v>
      </c>
      <c r="C353" s="39">
        <v>1.3907441700000001</v>
      </c>
      <c r="D353" s="10">
        <v>1.4223962048951513</v>
      </c>
      <c r="E353" s="11">
        <v>1.2991702950224329</v>
      </c>
      <c r="F353" s="10">
        <v>0.77088497194085948</v>
      </c>
      <c r="G353" s="10">
        <v>2.7883796332297912</v>
      </c>
      <c r="H353" s="10">
        <v>0.9987641856055347</v>
      </c>
      <c r="I353" s="10">
        <v>1.7122901036100788</v>
      </c>
      <c r="J353" s="10">
        <v>1.5041585470431977</v>
      </c>
      <c r="K353" s="12">
        <v>0.17570810000000001</v>
      </c>
      <c r="L353" s="13"/>
    </row>
    <row r="354" spans="1:12" ht="14.5">
      <c r="A354" s="2">
        <v>5618</v>
      </c>
      <c r="B354" s="1" t="s">
        <v>297</v>
      </c>
      <c r="C354" s="39">
        <v>1.35993699</v>
      </c>
      <c r="D354" s="10">
        <v>1.5696175868027649</v>
      </c>
      <c r="E354" s="11">
        <v>1.0398210973740207</v>
      </c>
      <c r="F354" s="10">
        <v>0.84206553012090279</v>
      </c>
      <c r="G354" s="10">
        <v>2.5823949277515781</v>
      </c>
      <c r="H354" s="10">
        <v>0.92636834186552242</v>
      </c>
      <c r="I354" s="10">
        <v>1.7051166777150248</v>
      </c>
      <c r="J354" s="10">
        <v>1.204418216276868</v>
      </c>
      <c r="K354" s="12">
        <v>0.1992196</v>
      </c>
      <c r="L354" s="13"/>
    </row>
    <row r="355" spans="1:12" ht="14.5">
      <c r="A355" s="2">
        <v>5620</v>
      </c>
      <c r="B355" s="1" t="s">
        <v>298</v>
      </c>
      <c r="C355" s="39">
        <v>1.0710784</v>
      </c>
      <c r="D355" s="10">
        <v>1.2698940480789218</v>
      </c>
      <c r="E355" s="11">
        <v>0.78325822904084597</v>
      </c>
      <c r="F355" s="10">
        <v>0.76916443453709982</v>
      </c>
      <c r="G355" s="10">
        <v>1.4921847701188096</v>
      </c>
      <c r="H355" s="10">
        <v>1.0024904240024144</v>
      </c>
      <c r="I355" s="10">
        <v>1.1987791674520594</v>
      </c>
      <c r="J355" s="10">
        <v>1.2518257928614387</v>
      </c>
      <c r="K355" s="12">
        <v>0.53466232999999996</v>
      </c>
      <c r="L355" s="13"/>
    </row>
    <row r="356" spans="1:12" ht="14.5">
      <c r="A356" s="2">
        <v>5622</v>
      </c>
      <c r="B356" s="1" t="s">
        <v>299</v>
      </c>
      <c r="C356" s="39">
        <v>1.06955925</v>
      </c>
      <c r="D356" s="10">
        <v>1.1910419363722513</v>
      </c>
      <c r="E356" s="11">
        <v>0.97758023739489341</v>
      </c>
      <c r="F356" s="10">
        <v>0.74586101638201674</v>
      </c>
      <c r="G356" s="10">
        <v>1.3976808736666044</v>
      </c>
      <c r="H356" s="10">
        <v>0.93863260252460701</v>
      </c>
      <c r="I356" s="10">
        <v>1.2835974865548907</v>
      </c>
      <c r="J356" s="10">
        <v>1.0405250790196519</v>
      </c>
      <c r="K356" s="12">
        <v>0.69978127000000001</v>
      </c>
      <c r="L356" s="13"/>
    </row>
    <row r="357" spans="1:12" ht="14.5">
      <c r="A357" s="2">
        <v>5624</v>
      </c>
      <c r="B357" s="1" t="s">
        <v>301</v>
      </c>
      <c r="C357" s="39">
        <v>1.37262386</v>
      </c>
      <c r="D357" s="10">
        <v>1.5384023414157384</v>
      </c>
      <c r="E357" s="11">
        <v>1.206346638426214</v>
      </c>
      <c r="F357" s="10">
        <v>0.75713056418133373</v>
      </c>
      <c r="G357" s="10">
        <v>2.4687668161419269</v>
      </c>
      <c r="H357" s="10">
        <v>0.94758963089185988</v>
      </c>
      <c r="I357" s="10">
        <v>1.7797122475018023</v>
      </c>
      <c r="J357" s="10">
        <v>1.2288568209803898</v>
      </c>
      <c r="K357" s="12">
        <v>0.22021842</v>
      </c>
      <c r="L357" s="13"/>
    </row>
    <row r="358" spans="1:12" ht="14.5">
      <c r="A358" s="2">
        <v>5626</v>
      </c>
      <c r="B358" s="1" t="s">
        <v>302</v>
      </c>
      <c r="C358" s="39">
        <v>1.37461992</v>
      </c>
      <c r="D358" s="10">
        <v>1.3773306995761594</v>
      </c>
      <c r="E358" s="11">
        <v>1.2452817868947454</v>
      </c>
      <c r="F358" s="10">
        <v>0.73406223884856259</v>
      </c>
      <c r="G358" s="10">
        <v>2.6659045162181947</v>
      </c>
      <c r="H358" s="10">
        <v>1.2432921980791056</v>
      </c>
      <c r="I358" s="10">
        <v>1.7444531072551763</v>
      </c>
      <c r="J358" s="10">
        <v>1.7211489111629588</v>
      </c>
      <c r="K358" s="12">
        <v>0.19042522000000001</v>
      </c>
      <c r="L358" s="13"/>
    </row>
    <row r="359" spans="1:12" ht="14.5">
      <c r="A359" s="2">
        <v>5628</v>
      </c>
      <c r="B359" s="1" t="s">
        <v>304</v>
      </c>
      <c r="C359" s="39">
        <v>1.1929119699999999</v>
      </c>
      <c r="D359" s="10">
        <v>1.3640508487587499</v>
      </c>
      <c r="E359" s="11">
        <v>1.0252407050180719</v>
      </c>
      <c r="F359" s="10">
        <v>0.89499077385618198</v>
      </c>
      <c r="G359" s="10">
        <v>1.6352329348654482</v>
      </c>
      <c r="H359" s="10">
        <v>0.91379353558398302</v>
      </c>
      <c r="I359" s="10">
        <v>1.4463341189947492</v>
      </c>
      <c r="J359" s="10">
        <v>1.0364023381436587</v>
      </c>
      <c r="K359" s="12">
        <v>0.50110010000000005</v>
      </c>
      <c r="L359" s="13"/>
    </row>
    <row r="360" spans="1:12" ht="14.5">
      <c r="A360" s="2">
        <v>5630</v>
      </c>
      <c r="B360" s="1" t="s">
        <v>303</v>
      </c>
      <c r="C360" s="39">
        <v>1.3496354800000001</v>
      </c>
      <c r="D360" s="10">
        <v>1.4446785390512391</v>
      </c>
      <c r="E360" s="11">
        <v>1.0357786808495333</v>
      </c>
      <c r="F360" s="10">
        <v>0.80171427317643718</v>
      </c>
      <c r="G360" s="10">
        <v>3.0067499253847716</v>
      </c>
      <c r="H360" s="10">
        <v>0.99808798195342996</v>
      </c>
      <c r="I360" s="10">
        <v>1.6821659536892537</v>
      </c>
      <c r="J360" s="10">
        <v>1.3146559083336511</v>
      </c>
      <c r="K360" s="12">
        <v>0.15883725000000001</v>
      </c>
      <c r="L360" s="13"/>
    </row>
    <row r="361" spans="1:12" ht="14.5">
      <c r="A361" s="2">
        <v>5632</v>
      </c>
      <c r="B361" s="1" t="s">
        <v>306</v>
      </c>
      <c r="C361" s="39">
        <v>1.1068354199999999</v>
      </c>
      <c r="D361" s="10">
        <v>1.1037789229568902</v>
      </c>
      <c r="E361" s="11">
        <v>0.93061668357653604</v>
      </c>
      <c r="F361" s="10">
        <v>0.95443180451036502</v>
      </c>
      <c r="G361" s="10">
        <v>1.7604236075075741</v>
      </c>
      <c r="H361" s="10">
        <v>1.1270811062453892</v>
      </c>
      <c r="I361" s="10">
        <v>1.1996860525242177</v>
      </c>
      <c r="J361" s="10">
        <v>1.2893607698521028</v>
      </c>
      <c r="K361" s="12">
        <v>0.37869670999999999</v>
      </c>
      <c r="L361" s="13"/>
    </row>
    <row r="362" spans="1:12" ht="14.5">
      <c r="A362" s="2">
        <v>5634</v>
      </c>
      <c r="B362" s="1" t="s">
        <v>291</v>
      </c>
      <c r="C362" s="39">
        <v>1.1809063500000001</v>
      </c>
      <c r="D362" s="10">
        <v>1.4090737149515378</v>
      </c>
      <c r="E362" s="11">
        <v>0.91367877863215097</v>
      </c>
      <c r="F362" s="10">
        <v>0.72037224755965101</v>
      </c>
      <c r="G362" s="10">
        <v>1.8201245825790904</v>
      </c>
      <c r="H362" s="10">
        <v>1.0750018461440423</v>
      </c>
      <c r="I362" s="10">
        <v>1.3081776761637511</v>
      </c>
      <c r="J362" s="10">
        <v>1.2422179519805332</v>
      </c>
      <c r="K362" s="12">
        <v>0.35356991999999998</v>
      </c>
      <c r="L362" s="13"/>
    </row>
    <row r="363" spans="1:12" ht="14.5">
      <c r="A363" s="2">
        <v>5636</v>
      </c>
      <c r="B363" s="1" t="s">
        <v>305</v>
      </c>
      <c r="C363" s="39">
        <v>1.4477826899999999</v>
      </c>
      <c r="D363" s="10">
        <v>1.6496888097013507</v>
      </c>
      <c r="E363" s="11">
        <v>1.2881703042185062</v>
      </c>
      <c r="F363" s="10">
        <v>0.58932124814198605</v>
      </c>
      <c r="G363" s="10">
        <v>3.1437864675164726</v>
      </c>
      <c r="H363" s="10">
        <v>0.90200629960009582</v>
      </c>
      <c r="I363" s="10">
        <v>1.8835347211835427</v>
      </c>
      <c r="J363" s="10">
        <v>0.88677117516229798</v>
      </c>
      <c r="K363" s="12">
        <v>0.15488874999999999</v>
      </c>
      <c r="L363" s="13"/>
    </row>
    <row r="364" spans="1:12" ht="15" thickBot="1">
      <c r="A364" s="14" t="s">
        <v>316</v>
      </c>
      <c r="B364" s="14"/>
      <c r="C364" s="40">
        <v>1</v>
      </c>
      <c r="D364" s="16">
        <v>1</v>
      </c>
      <c r="E364" s="15">
        <v>1</v>
      </c>
      <c r="F364" s="16">
        <v>1</v>
      </c>
      <c r="G364" s="16">
        <v>1</v>
      </c>
      <c r="H364" s="16">
        <v>1</v>
      </c>
      <c r="I364" s="16">
        <v>1</v>
      </c>
      <c r="J364" s="16">
        <v>1</v>
      </c>
      <c r="K364" s="17">
        <f>SUM(K7:K363)</f>
        <v>1000.0000000099992</v>
      </c>
      <c r="L364" s="13"/>
    </row>
    <row r="365" spans="1:12">
      <c r="C365" s="7"/>
    </row>
    <row r="366" spans="1:12">
      <c r="A366" t="s">
        <v>347</v>
      </c>
      <c r="C366" s="53">
        <f>SUM(D366:J366)</f>
        <v>1</v>
      </c>
      <c r="D366" s="54">
        <v>0.35638386003771649</v>
      </c>
      <c r="E366" s="54">
        <v>0.23343870806941441</v>
      </c>
      <c r="F366" s="55">
        <v>0.15723195851441532</v>
      </c>
      <c r="G366" s="54">
        <v>7.9018710668205649E-2</v>
      </c>
      <c r="H366" s="54">
        <v>7.0024521460586533E-2</v>
      </c>
      <c r="I366" s="54">
        <v>6.3257235030266118E-2</v>
      </c>
      <c r="J366" s="54">
        <v>4.0645006219395381E-2</v>
      </c>
      <c r="K366" s="54"/>
    </row>
    <row r="367" spans="1:12">
      <c r="C367" s="7"/>
    </row>
    <row r="368" spans="1:12">
      <c r="C368" s="7"/>
      <c r="F368"/>
    </row>
    <row r="369" spans="2:10">
      <c r="C369" s="59"/>
      <c r="E369" s="9"/>
    </row>
    <row r="370" spans="2:10">
      <c r="C370" s="7"/>
    </row>
    <row r="371" spans="2:10">
      <c r="C371" s="7"/>
    </row>
    <row r="372" spans="2:10">
      <c r="C372" s="7"/>
    </row>
    <row r="373" spans="2:10">
      <c r="B373" t="s">
        <v>317</v>
      </c>
      <c r="C373" s="7"/>
      <c r="D373" s="18">
        <f t="shared" ref="D373:J373" si="0">COUNTIF(D$7:D$363,"&lt;0,5")</f>
        <v>0</v>
      </c>
      <c r="E373" s="18">
        <f t="shared" si="0"/>
        <v>0</v>
      </c>
      <c r="F373" s="18">
        <f t="shared" si="0"/>
        <v>0</v>
      </c>
      <c r="G373" s="18">
        <f t="shared" si="0"/>
        <v>0</v>
      </c>
      <c r="H373" s="18">
        <f t="shared" si="0"/>
        <v>0</v>
      </c>
      <c r="I373" s="18">
        <f t="shared" si="0"/>
        <v>0</v>
      </c>
      <c r="J373" s="18">
        <f t="shared" si="0"/>
        <v>0</v>
      </c>
    </row>
    <row r="374" spans="2:10">
      <c r="B374" t="s">
        <v>318</v>
      </c>
      <c r="C374" s="7"/>
      <c r="D374" s="18">
        <f t="shared" ref="D374:J374" si="1">COUNTIF(D$7:D$363,"&lt;0,7")-D373</f>
        <v>0</v>
      </c>
      <c r="E374" s="18">
        <f t="shared" si="1"/>
        <v>0</v>
      </c>
      <c r="F374" s="18">
        <f t="shared" si="1"/>
        <v>26</v>
      </c>
      <c r="G374" s="18">
        <f t="shared" si="1"/>
        <v>0</v>
      </c>
      <c r="H374" s="18">
        <f t="shared" si="1"/>
        <v>62</v>
      </c>
      <c r="I374" s="18">
        <f t="shared" si="1"/>
        <v>0</v>
      </c>
      <c r="J374" s="18">
        <f t="shared" si="1"/>
        <v>2</v>
      </c>
    </row>
    <row r="375" spans="2:10">
      <c r="B375" t="s">
        <v>319</v>
      </c>
      <c r="C375" s="7"/>
      <c r="D375" s="18">
        <f t="shared" ref="D375:J375" si="2">COUNTIF(D$7:D$363,"&lt;0,9")-D373-D374</f>
        <v>25</v>
      </c>
      <c r="E375" s="18">
        <f t="shared" si="2"/>
        <v>13</v>
      </c>
      <c r="F375" s="18">
        <f t="shared" si="2"/>
        <v>142</v>
      </c>
      <c r="G375" s="18">
        <f t="shared" si="2"/>
        <v>19</v>
      </c>
      <c r="H375" s="18">
        <f t="shared" si="2"/>
        <v>195</v>
      </c>
      <c r="I375" s="18">
        <f t="shared" si="2"/>
        <v>4</v>
      </c>
      <c r="J375" s="18">
        <f t="shared" si="2"/>
        <v>119</v>
      </c>
    </row>
    <row r="376" spans="2:10">
      <c r="B376" t="s">
        <v>320</v>
      </c>
      <c r="C376" s="7"/>
      <c r="D376" s="18">
        <f t="shared" ref="D376:J376" si="3">COUNTIF(D$7:D$363,"&lt;1,1")-D373-D374-D375</f>
        <v>90</v>
      </c>
      <c r="E376" s="18">
        <f t="shared" si="3"/>
        <v>184</v>
      </c>
      <c r="F376" s="18">
        <f t="shared" si="3"/>
        <v>161</v>
      </c>
      <c r="G376" s="18">
        <f t="shared" si="3"/>
        <v>102</v>
      </c>
      <c r="H376" s="18">
        <f t="shared" si="3"/>
        <v>87</v>
      </c>
      <c r="I376" s="18">
        <f t="shared" si="3"/>
        <v>116</v>
      </c>
      <c r="J376" s="18">
        <f t="shared" si="3"/>
        <v>163</v>
      </c>
    </row>
    <row r="377" spans="2:10">
      <c r="B377" t="s">
        <v>321</v>
      </c>
      <c r="C377" s="7"/>
      <c r="D377" s="18">
        <f t="shared" ref="D377:J377" si="4">COUNTIF(D$7:D$363,"&lt;1,3")-D373-D374-D375-D376</f>
        <v>118</v>
      </c>
      <c r="E377" s="18">
        <f t="shared" si="4"/>
        <v>121</v>
      </c>
      <c r="F377" s="18">
        <f t="shared" si="4"/>
        <v>28</v>
      </c>
      <c r="G377" s="18">
        <f t="shared" si="4"/>
        <v>62</v>
      </c>
      <c r="H377" s="18">
        <f t="shared" si="4"/>
        <v>12</v>
      </c>
      <c r="I377" s="18">
        <f t="shared" si="4"/>
        <v>102</v>
      </c>
      <c r="J377" s="18">
        <f t="shared" si="4"/>
        <v>65</v>
      </c>
    </row>
    <row r="378" spans="2:10">
      <c r="B378" t="s">
        <v>322</v>
      </c>
      <c r="C378" s="7"/>
      <c r="D378" s="18">
        <f t="shared" ref="D378:J378" si="5">COUNTIF(D$7:D$363,"&lt;1,5")-D373-D374-D375-D376-D377</f>
        <v>79</v>
      </c>
      <c r="E378" s="18">
        <f t="shared" si="5"/>
        <v>29</v>
      </c>
      <c r="F378" s="18">
        <f t="shared" si="5"/>
        <v>0</v>
      </c>
      <c r="G378" s="18">
        <f t="shared" si="5"/>
        <v>34</v>
      </c>
      <c r="H378" s="18">
        <f t="shared" si="5"/>
        <v>1</v>
      </c>
      <c r="I378" s="18">
        <f t="shared" si="5"/>
        <v>66</v>
      </c>
      <c r="J378" s="18">
        <f t="shared" si="5"/>
        <v>5</v>
      </c>
    </row>
    <row r="379" spans="2:10">
      <c r="B379" t="s">
        <v>323</v>
      </c>
      <c r="C379" s="7"/>
      <c r="D379" s="19">
        <f t="shared" ref="D379:J379" si="6">COUNTIF(D$7:D$363,"&gt;1,5")</f>
        <v>45</v>
      </c>
      <c r="E379" s="19">
        <f t="shared" si="6"/>
        <v>10</v>
      </c>
      <c r="F379" s="19">
        <f t="shared" si="6"/>
        <v>0</v>
      </c>
      <c r="G379" s="19">
        <f t="shared" si="6"/>
        <v>140</v>
      </c>
      <c r="H379" s="19">
        <f t="shared" si="6"/>
        <v>0</v>
      </c>
      <c r="I379" s="19">
        <f t="shared" si="6"/>
        <v>69</v>
      </c>
      <c r="J379" s="19">
        <f t="shared" si="6"/>
        <v>3</v>
      </c>
    </row>
    <row r="380" spans="2:10">
      <c r="C380" s="7"/>
      <c r="D380">
        <f t="shared" ref="D380:J380" si="7">SUM(D373:D379)</f>
        <v>357</v>
      </c>
      <c r="E380">
        <f t="shared" si="7"/>
        <v>357</v>
      </c>
      <c r="F380">
        <f t="shared" si="7"/>
        <v>357</v>
      </c>
      <c r="G380">
        <f t="shared" si="7"/>
        <v>357</v>
      </c>
      <c r="H380">
        <f t="shared" si="7"/>
        <v>357</v>
      </c>
      <c r="I380">
        <f t="shared" si="7"/>
        <v>357</v>
      </c>
      <c r="J380">
        <f t="shared" si="7"/>
        <v>357</v>
      </c>
    </row>
  </sheetData>
  <sheetProtection sheet="1" objects="1" scenarios="1"/>
  <mergeCells count="1">
    <mergeCell ref="D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63" sqref="D363"/>
    </sheetView>
  </sheetViews>
  <sheetFormatPr baseColWidth="10" defaultRowHeight="12.5"/>
  <cols>
    <col min="2" max="2" width="21.6328125" customWidth="1"/>
    <col min="3" max="3" width="4.36328125" customWidth="1"/>
    <col min="4" max="4" width="17.453125" customWidth="1"/>
    <col min="5" max="5" width="4.36328125" customWidth="1"/>
    <col min="6" max="6" width="17.453125" customWidth="1"/>
    <col min="7" max="7" width="4.6328125" customWidth="1"/>
    <col min="8" max="8" width="17.453125" customWidth="1"/>
    <col min="9" max="9" width="4.6328125" customWidth="1"/>
    <col min="10" max="10" width="17.453125" customWidth="1"/>
    <col min="11" max="11" width="4.6328125" customWidth="1"/>
    <col min="12" max="12" width="17.453125" customWidth="1"/>
    <col min="13" max="13" width="4.6328125" customWidth="1"/>
    <col min="14" max="14" width="17.453125" customWidth="1"/>
    <col min="15" max="15" width="4.6328125" customWidth="1"/>
    <col min="16" max="16" width="17.453125" customWidth="1"/>
    <col min="17" max="17" width="4.6328125" customWidth="1"/>
    <col min="18" max="18" width="19.36328125" customWidth="1"/>
    <col min="19" max="19" width="4.6328125" customWidth="1"/>
  </cols>
  <sheetData>
    <row r="1" spans="1:20" ht="13">
      <c r="A1" s="4"/>
      <c r="B1" s="7" t="s">
        <v>325</v>
      </c>
      <c r="D1" s="22">
        <f>+'Fordeling etter delkostn.nøkkel'!C13</f>
        <v>0</v>
      </c>
      <c r="F1" s="22">
        <f>+'Fordeling etter delkostn.nøkkel'!C15</f>
        <v>0</v>
      </c>
      <c r="H1" s="22">
        <f>+'Fordeling etter delkostn.nøkkel'!C17</f>
        <v>0</v>
      </c>
      <c r="J1" s="22">
        <f>+'Fordeling etter delkostn.nøkkel'!C19</f>
        <v>0</v>
      </c>
      <c r="L1" s="22">
        <f>+'Fordeling etter delkostn.nøkkel'!C21</f>
        <v>0</v>
      </c>
      <c r="N1" s="22">
        <f>+'Fordeling etter delkostn.nøkkel'!C23</f>
        <v>0</v>
      </c>
      <c r="P1" s="61">
        <f>'Fordeling etter delkostn.nøkkel'!C25</f>
        <v>0</v>
      </c>
      <c r="R1" s="22">
        <f>+'Fordeling etter delkostn.nøkkel'!C27</f>
        <v>0</v>
      </c>
    </row>
    <row r="2" spans="1:20" ht="13">
      <c r="A2" s="5"/>
      <c r="B2" s="3"/>
    </row>
    <row r="3" spans="1:20">
      <c r="A3" s="7" t="s">
        <v>0</v>
      </c>
      <c r="B3" s="7" t="s">
        <v>1</v>
      </c>
      <c r="D3" s="20" t="s">
        <v>326</v>
      </c>
      <c r="F3" s="20" t="s">
        <v>326</v>
      </c>
      <c r="H3" s="20" t="s">
        <v>326</v>
      </c>
      <c r="J3" s="20" t="s">
        <v>326</v>
      </c>
      <c r="L3" s="20" t="s">
        <v>326</v>
      </c>
      <c r="N3" s="20" t="s">
        <v>326</v>
      </c>
      <c r="P3" s="20" t="s">
        <v>326</v>
      </c>
      <c r="R3" s="20" t="s">
        <v>336</v>
      </c>
    </row>
    <row r="4" spans="1:20" ht="13">
      <c r="A4" s="2"/>
      <c r="B4" s="1"/>
      <c r="D4" s="20" t="s">
        <v>329</v>
      </c>
      <c r="F4" s="20" t="s">
        <v>327</v>
      </c>
      <c r="H4" s="20" t="s">
        <v>328</v>
      </c>
      <c r="J4" s="20" t="s">
        <v>397</v>
      </c>
      <c r="L4" s="20" t="s">
        <v>332</v>
      </c>
      <c r="N4" s="20" t="s">
        <v>331</v>
      </c>
      <c r="P4" s="20" t="s">
        <v>333</v>
      </c>
      <c r="R4" s="20"/>
    </row>
    <row r="5" spans="1:20" ht="13">
      <c r="A5" s="8"/>
      <c r="B5" s="8"/>
      <c r="C5" s="8"/>
      <c r="D5" s="8" t="s">
        <v>324</v>
      </c>
      <c r="E5" s="8"/>
      <c r="F5" s="8" t="s">
        <v>324</v>
      </c>
      <c r="G5" s="8"/>
      <c r="H5" s="8" t="s">
        <v>324</v>
      </c>
      <c r="I5" s="8"/>
      <c r="J5" s="8" t="s">
        <v>324</v>
      </c>
      <c r="K5" s="8"/>
      <c r="L5" s="8" t="s">
        <v>324</v>
      </c>
      <c r="M5" s="8"/>
      <c r="N5" s="8" t="s">
        <v>324</v>
      </c>
      <c r="O5" s="8"/>
      <c r="P5" s="8" t="s">
        <v>324</v>
      </c>
      <c r="Q5" s="8"/>
      <c r="R5" s="8" t="s">
        <v>324</v>
      </c>
      <c r="S5" s="8"/>
    </row>
    <row r="6" spans="1:20" ht="13">
      <c r="A6" s="2"/>
      <c r="B6" s="1"/>
    </row>
    <row r="7" spans="1:20" ht="13">
      <c r="A7" s="2">
        <v>301</v>
      </c>
      <c r="B7" s="1" t="s">
        <v>27</v>
      </c>
      <c r="D7" s="18">
        <f>+D$1*'Delkostnadsindekser 2025'!D7*'Delkostnadsindekser 2025'!$K7/1000</f>
        <v>0</v>
      </c>
      <c r="F7" s="18">
        <f>+F$1*'Delkostnadsindekser 2025'!E7*'Delkostnadsindekser 2025'!$K7/1000</f>
        <v>0</v>
      </c>
      <c r="H7" s="18">
        <f>+H$1*'Delkostnadsindekser 2025'!F7*'Delkostnadsindekser 2025'!$K7/1000</f>
        <v>0</v>
      </c>
      <c r="J7" s="18">
        <f>+J$1*'Delkostnadsindekser 2025'!G7*'Delkostnadsindekser 2025'!$K7/1000</f>
        <v>0</v>
      </c>
      <c r="L7" s="18">
        <f>+L$1*'Delkostnadsindekser 2025'!H7*'Delkostnadsindekser 2025'!$K7/1000</f>
        <v>0</v>
      </c>
      <c r="N7" s="18">
        <f>+N$1*'Delkostnadsindekser 2025'!I7*'Delkostnadsindekser 2025'!$K7/1000</f>
        <v>0</v>
      </c>
      <c r="P7" s="18">
        <f>+P$1*'Delkostnadsindekser 2025'!J7*'Delkostnadsindekser 2025'!$K7/1000</f>
        <v>0</v>
      </c>
      <c r="R7" s="18">
        <f>+R$1*'Delkostnadsindekser 2025'!C7*'Delkostnadsindekser 2025'!$K7/1000</f>
        <v>0</v>
      </c>
    </row>
    <row r="8" spans="1:20" ht="13">
      <c r="A8" s="2">
        <v>1101</v>
      </c>
      <c r="B8" s="1" t="s">
        <v>130</v>
      </c>
      <c r="D8" s="18">
        <f>+D$1*'Delkostnadsindekser 2025'!D8*'Delkostnadsindekser 2025'!$K8/1000</f>
        <v>0</v>
      </c>
      <c r="F8" s="18">
        <f>+F$1*'Delkostnadsindekser 2025'!E8*'Delkostnadsindekser 2025'!$K8/1000</f>
        <v>0</v>
      </c>
      <c r="H8" s="18">
        <f>+H$1*'Delkostnadsindekser 2025'!F8*'Delkostnadsindekser 2025'!$K8/1000</f>
        <v>0</v>
      </c>
      <c r="J8" s="18">
        <f>+J$1*'Delkostnadsindekser 2025'!G8*'Delkostnadsindekser 2025'!$K8/1000</f>
        <v>0</v>
      </c>
      <c r="L8" s="18">
        <f>+L$1*'Delkostnadsindekser 2025'!H8*'Delkostnadsindekser 2025'!$K8/1000</f>
        <v>0</v>
      </c>
      <c r="N8" s="18">
        <f>+N$1*'Delkostnadsindekser 2025'!I8*'Delkostnadsindekser 2025'!$K8/1000</f>
        <v>0</v>
      </c>
      <c r="P8" s="18">
        <f>+P$1*'Delkostnadsindekser 2025'!J8*'Delkostnadsindekser 2025'!$K8/1000</f>
        <v>0</v>
      </c>
      <c r="R8" s="18">
        <f>+R$1*'Delkostnadsindekser 2025'!C8*'Delkostnadsindekser 2025'!$K8/1000</f>
        <v>0</v>
      </c>
      <c r="T8" s="18"/>
    </row>
    <row r="9" spans="1:20" ht="13">
      <c r="A9" s="2">
        <v>1103</v>
      </c>
      <c r="B9" s="1" t="s">
        <v>131</v>
      </c>
      <c r="D9" s="18">
        <f>+D$1*'Delkostnadsindekser 2025'!D9*'Delkostnadsindekser 2025'!$K9/1000</f>
        <v>0</v>
      </c>
      <c r="F9" s="18">
        <f>+F$1*'Delkostnadsindekser 2025'!E9*'Delkostnadsindekser 2025'!$K9/1000</f>
        <v>0</v>
      </c>
      <c r="H9" s="18">
        <f>+H$1*'Delkostnadsindekser 2025'!F9*'Delkostnadsindekser 2025'!$K9/1000</f>
        <v>0</v>
      </c>
      <c r="J9" s="18">
        <f>+J$1*'Delkostnadsindekser 2025'!G9*'Delkostnadsindekser 2025'!$K9/1000</f>
        <v>0</v>
      </c>
      <c r="L9" s="18">
        <f>+L$1*'Delkostnadsindekser 2025'!H9*'Delkostnadsindekser 2025'!$K9/1000</f>
        <v>0</v>
      </c>
      <c r="N9" s="18">
        <f>+N$1*'Delkostnadsindekser 2025'!I9*'Delkostnadsindekser 2025'!$K9/1000</f>
        <v>0</v>
      </c>
      <c r="P9" s="18">
        <f>+P$1*'Delkostnadsindekser 2025'!J9*'Delkostnadsindekser 2025'!$K9/1000</f>
        <v>0</v>
      </c>
      <c r="R9" s="18">
        <f>+R$1*'Delkostnadsindekser 2025'!C9*'Delkostnadsindekser 2025'!$K9/1000</f>
        <v>0</v>
      </c>
    </row>
    <row r="10" spans="1:20" ht="13">
      <c r="A10" s="2">
        <v>1106</v>
      </c>
      <c r="B10" s="1" t="s">
        <v>132</v>
      </c>
      <c r="D10" s="18">
        <f>+D$1*'Delkostnadsindekser 2025'!D10*'Delkostnadsindekser 2025'!$K10/1000</f>
        <v>0</v>
      </c>
      <c r="F10" s="18">
        <f>+F$1*'Delkostnadsindekser 2025'!E10*'Delkostnadsindekser 2025'!$K10/1000</f>
        <v>0</v>
      </c>
      <c r="H10" s="18">
        <f>+H$1*'Delkostnadsindekser 2025'!F10*'Delkostnadsindekser 2025'!$K10/1000</f>
        <v>0</v>
      </c>
      <c r="J10" s="18">
        <f>+J$1*'Delkostnadsindekser 2025'!G10*'Delkostnadsindekser 2025'!$K10/1000</f>
        <v>0</v>
      </c>
      <c r="L10" s="18">
        <f>+L$1*'Delkostnadsindekser 2025'!H10*'Delkostnadsindekser 2025'!$K10/1000</f>
        <v>0</v>
      </c>
      <c r="N10" s="18">
        <f>+N$1*'Delkostnadsindekser 2025'!I10*'Delkostnadsindekser 2025'!$K10/1000</f>
        <v>0</v>
      </c>
      <c r="P10" s="18">
        <f>+P$1*'Delkostnadsindekser 2025'!J10*'Delkostnadsindekser 2025'!$K10/1000</f>
        <v>0</v>
      </c>
      <c r="R10" s="18">
        <f>+R$1*'Delkostnadsindekser 2025'!C10*'Delkostnadsindekser 2025'!$K10/1000</f>
        <v>0</v>
      </c>
    </row>
    <row r="11" spans="1:20" ht="13">
      <c r="A11" s="2">
        <v>1108</v>
      </c>
      <c r="B11" s="1" t="s">
        <v>348</v>
      </c>
      <c r="D11" s="18">
        <f>+D$1*'Delkostnadsindekser 2025'!D11*'Delkostnadsindekser 2025'!$K11/1000</f>
        <v>0</v>
      </c>
      <c r="F11" s="18">
        <f>+F$1*'Delkostnadsindekser 2025'!E11*'Delkostnadsindekser 2025'!$K11/1000</f>
        <v>0</v>
      </c>
      <c r="H11" s="18">
        <f>+H$1*'Delkostnadsindekser 2025'!F11*'Delkostnadsindekser 2025'!$K11/1000</f>
        <v>0</v>
      </c>
      <c r="J11" s="18">
        <f>+J$1*'Delkostnadsindekser 2025'!G11*'Delkostnadsindekser 2025'!$K11/1000</f>
        <v>0</v>
      </c>
      <c r="L11" s="18">
        <f>+L$1*'Delkostnadsindekser 2025'!H11*'Delkostnadsindekser 2025'!$K11/1000</f>
        <v>0</v>
      </c>
      <c r="N11" s="18">
        <f>+N$1*'Delkostnadsindekser 2025'!I11*'Delkostnadsindekser 2025'!$K11/1000</f>
        <v>0</v>
      </c>
      <c r="P11" s="18">
        <f>+P$1*'Delkostnadsindekser 2025'!J11*'Delkostnadsindekser 2025'!$K11/1000</f>
        <v>0</v>
      </c>
      <c r="R11" s="18">
        <f>+R$1*'Delkostnadsindekser 2025'!C11*'Delkostnadsindekser 2025'!$K11/1000</f>
        <v>0</v>
      </c>
    </row>
    <row r="12" spans="1:20" ht="13">
      <c r="A12" s="2">
        <v>1111</v>
      </c>
      <c r="B12" s="1" t="s">
        <v>133</v>
      </c>
      <c r="D12" s="18">
        <f>+D$1*'Delkostnadsindekser 2025'!D12*'Delkostnadsindekser 2025'!$K12/1000</f>
        <v>0</v>
      </c>
      <c r="F12" s="18">
        <f>+F$1*'Delkostnadsindekser 2025'!E12*'Delkostnadsindekser 2025'!$K12/1000</f>
        <v>0</v>
      </c>
      <c r="H12" s="18">
        <f>+H$1*'Delkostnadsindekser 2025'!F12*'Delkostnadsindekser 2025'!$K12/1000</f>
        <v>0</v>
      </c>
      <c r="J12" s="18">
        <f>+J$1*'Delkostnadsindekser 2025'!G12*'Delkostnadsindekser 2025'!$K12/1000</f>
        <v>0</v>
      </c>
      <c r="L12" s="18">
        <f>+L$1*'Delkostnadsindekser 2025'!H12*'Delkostnadsindekser 2025'!$K12/1000</f>
        <v>0</v>
      </c>
      <c r="N12" s="18">
        <f>+N$1*'Delkostnadsindekser 2025'!I12*'Delkostnadsindekser 2025'!$K12/1000</f>
        <v>0</v>
      </c>
      <c r="P12" s="18">
        <f>+P$1*'Delkostnadsindekser 2025'!J12*'Delkostnadsindekser 2025'!$K12/1000</f>
        <v>0</v>
      </c>
      <c r="R12" s="18">
        <f>+R$1*'Delkostnadsindekser 2025'!C12*'Delkostnadsindekser 2025'!$K12/1000</f>
        <v>0</v>
      </c>
    </row>
    <row r="13" spans="1:20" ht="13">
      <c r="A13" s="2">
        <v>1112</v>
      </c>
      <c r="B13" s="1" t="s">
        <v>134</v>
      </c>
      <c r="D13" s="18">
        <f>+D$1*'Delkostnadsindekser 2025'!D13*'Delkostnadsindekser 2025'!$K13/1000</f>
        <v>0</v>
      </c>
      <c r="F13" s="18">
        <f>+F$1*'Delkostnadsindekser 2025'!E13*'Delkostnadsindekser 2025'!$K13/1000</f>
        <v>0</v>
      </c>
      <c r="H13" s="18">
        <f>+H$1*'Delkostnadsindekser 2025'!F13*'Delkostnadsindekser 2025'!$K13/1000</f>
        <v>0</v>
      </c>
      <c r="J13" s="18">
        <f>+J$1*'Delkostnadsindekser 2025'!G13*'Delkostnadsindekser 2025'!$K13/1000</f>
        <v>0</v>
      </c>
      <c r="L13" s="18">
        <f>+L$1*'Delkostnadsindekser 2025'!H13*'Delkostnadsindekser 2025'!$K13/1000</f>
        <v>0</v>
      </c>
      <c r="N13" s="18">
        <f>+N$1*'Delkostnadsindekser 2025'!I13*'Delkostnadsindekser 2025'!$K13/1000</f>
        <v>0</v>
      </c>
      <c r="P13" s="18">
        <f>+P$1*'Delkostnadsindekser 2025'!J13*'Delkostnadsindekser 2025'!$K13/1000</f>
        <v>0</v>
      </c>
      <c r="R13" s="18">
        <f>+R$1*'Delkostnadsindekser 2025'!C13*'Delkostnadsindekser 2025'!$K13/1000</f>
        <v>0</v>
      </c>
    </row>
    <row r="14" spans="1:20" ht="13">
      <c r="A14" s="2">
        <v>1114</v>
      </c>
      <c r="B14" s="1" t="s">
        <v>135</v>
      </c>
      <c r="D14" s="18">
        <f>+D$1*'Delkostnadsindekser 2025'!D14*'Delkostnadsindekser 2025'!$K14/1000</f>
        <v>0</v>
      </c>
      <c r="F14" s="18">
        <f>+F$1*'Delkostnadsindekser 2025'!E14*'Delkostnadsindekser 2025'!$K14/1000</f>
        <v>0</v>
      </c>
      <c r="H14" s="18">
        <f>+H$1*'Delkostnadsindekser 2025'!F14*'Delkostnadsindekser 2025'!$K14/1000</f>
        <v>0</v>
      </c>
      <c r="J14" s="18">
        <f>+J$1*'Delkostnadsindekser 2025'!G14*'Delkostnadsindekser 2025'!$K14/1000</f>
        <v>0</v>
      </c>
      <c r="L14" s="18">
        <f>+L$1*'Delkostnadsindekser 2025'!H14*'Delkostnadsindekser 2025'!$K14/1000</f>
        <v>0</v>
      </c>
      <c r="N14" s="18">
        <f>+N$1*'Delkostnadsindekser 2025'!I14*'Delkostnadsindekser 2025'!$K14/1000</f>
        <v>0</v>
      </c>
      <c r="P14" s="18">
        <f>+P$1*'Delkostnadsindekser 2025'!J14*'Delkostnadsindekser 2025'!$K14/1000</f>
        <v>0</v>
      </c>
      <c r="R14" s="18">
        <f>+R$1*'Delkostnadsindekser 2025'!C14*'Delkostnadsindekser 2025'!$K14/1000</f>
        <v>0</v>
      </c>
    </row>
    <row r="15" spans="1:20" ht="13">
      <c r="A15" s="2">
        <v>1119</v>
      </c>
      <c r="B15" s="1" t="s">
        <v>136</v>
      </c>
      <c r="D15" s="18">
        <f>+D$1*'Delkostnadsindekser 2025'!D15*'Delkostnadsindekser 2025'!$K15/1000</f>
        <v>0</v>
      </c>
      <c r="F15" s="18">
        <f>+F$1*'Delkostnadsindekser 2025'!E15*'Delkostnadsindekser 2025'!$K15/1000</f>
        <v>0</v>
      </c>
      <c r="H15" s="18">
        <f>+H$1*'Delkostnadsindekser 2025'!F15*'Delkostnadsindekser 2025'!$K15/1000</f>
        <v>0</v>
      </c>
      <c r="J15" s="18">
        <f>+J$1*'Delkostnadsindekser 2025'!G15*'Delkostnadsindekser 2025'!$K15/1000</f>
        <v>0</v>
      </c>
      <c r="L15" s="18">
        <f>+L$1*'Delkostnadsindekser 2025'!H15*'Delkostnadsindekser 2025'!$K15/1000</f>
        <v>0</v>
      </c>
      <c r="N15" s="18">
        <f>+N$1*'Delkostnadsindekser 2025'!I15*'Delkostnadsindekser 2025'!$K15/1000</f>
        <v>0</v>
      </c>
      <c r="P15" s="18">
        <f>+P$1*'Delkostnadsindekser 2025'!J15*'Delkostnadsindekser 2025'!$K15/1000</f>
        <v>0</v>
      </c>
      <c r="R15" s="18">
        <f>+R$1*'Delkostnadsindekser 2025'!C15*'Delkostnadsindekser 2025'!$K15/1000</f>
        <v>0</v>
      </c>
    </row>
    <row r="16" spans="1:20" ht="13">
      <c r="A16" s="2">
        <v>1120</v>
      </c>
      <c r="B16" s="1" t="s">
        <v>137</v>
      </c>
      <c r="D16" s="18">
        <f>+D$1*'Delkostnadsindekser 2025'!D16*'Delkostnadsindekser 2025'!$K16/1000</f>
        <v>0</v>
      </c>
      <c r="F16" s="18">
        <f>+F$1*'Delkostnadsindekser 2025'!E16*'Delkostnadsindekser 2025'!$K16/1000</f>
        <v>0</v>
      </c>
      <c r="H16" s="18">
        <f>+H$1*'Delkostnadsindekser 2025'!F16*'Delkostnadsindekser 2025'!$K16/1000</f>
        <v>0</v>
      </c>
      <c r="J16" s="18">
        <f>+J$1*'Delkostnadsindekser 2025'!G16*'Delkostnadsindekser 2025'!$K16/1000</f>
        <v>0</v>
      </c>
      <c r="L16" s="18">
        <f>+L$1*'Delkostnadsindekser 2025'!H16*'Delkostnadsindekser 2025'!$K16/1000</f>
        <v>0</v>
      </c>
      <c r="N16" s="18">
        <f>+N$1*'Delkostnadsindekser 2025'!I16*'Delkostnadsindekser 2025'!$K16/1000</f>
        <v>0</v>
      </c>
      <c r="P16" s="18">
        <f>+P$1*'Delkostnadsindekser 2025'!J16*'Delkostnadsindekser 2025'!$K16/1000</f>
        <v>0</v>
      </c>
      <c r="R16" s="18">
        <f>+R$1*'Delkostnadsindekser 2025'!C16*'Delkostnadsindekser 2025'!$K16/1000</f>
        <v>0</v>
      </c>
    </row>
    <row r="17" spans="1:18" ht="13">
      <c r="A17" s="2">
        <v>1121</v>
      </c>
      <c r="B17" s="1" t="s">
        <v>138</v>
      </c>
      <c r="D17" s="18">
        <f>+D$1*'Delkostnadsindekser 2025'!D17*'Delkostnadsindekser 2025'!$K17/1000</f>
        <v>0</v>
      </c>
      <c r="F17" s="18">
        <f>+F$1*'Delkostnadsindekser 2025'!E17*'Delkostnadsindekser 2025'!$K17/1000</f>
        <v>0</v>
      </c>
      <c r="H17" s="18">
        <f>+H$1*'Delkostnadsindekser 2025'!F17*'Delkostnadsindekser 2025'!$K17/1000</f>
        <v>0</v>
      </c>
      <c r="J17" s="18">
        <f>+J$1*'Delkostnadsindekser 2025'!G17*'Delkostnadsindekser 2025'!$K17/1000</f>
        <v>0</v>
      </c>
      <c r="L17" s="18">
        <f>+L$1*'Delkostnadsindekser 2025'!H17*'Delkostnadsindekser 2025'!$K17/1000</f>
        <v>0</v>
      </c>
      <c r="N17" s="18">
        <f>+N$1*'Delkostnadsindekser 2025'!I17*'Delkostnadsindekser 2025'!$K17/1000</f>
        <v>0</v>
      </c>
      <c r="P17" s="18">
        <f>+P$1*'Delkostnadsindekser 2025'!J17*'Delkostnadsindekser 2025'!$K17/1000</f>
        <v>0</v>
      </c>
      <c r="R17" s="18">
        <f>+R$1*'Delkostnadsindekser 2025'!C17*'Delkostnadsindekser 2025'!$K17/1000</f>
        <v>0</v>
      </c>
    </row>
    <row r="18" spans="1:18" ht="13">
      <c r="A18" s="2">
        <v>1122</v>
      </c>
      <c r="B18" s="1" t="s">
        <v>139</v>
      </c>
      <c r="D18" s="18">
        <f>+D$1*'Delkostnadsindekser 2025'!D18*'Delkostnadsindekser 2025'!$K18/1000</f>
        <v>0</v>
      </c>
      <c r="F18" s="18">
        <f>+F$1*'Delkostnadsindekser 2025'!E18*'Delkostnadsindekser 2025'!$K18/1000</f>
        <v>0</v>
      </c>
      <c r="H18" s="18">
        <f>+H$1*'Delkostnadsindekser 2025'!F18*'Delkostnadsindekser 2025'!$K18/1000</f>
        <v>0</v>
      </c>
      <c r="J18" s="18">
        <f>+J$1*'Delkostnadsindekser 2025'!G18*'Delkostnadsindekser 2025'!$K18/1000</f>
        <v>0</v>
      </c>
      <c r="L18" s="18">
        <f>+L$1*'Delkostnadsindekser 2025'!H18*'Delkostnadsindekser 2025'!$K18/1000</f>
        <v>0</v>
      </c>
      <c r="N18" s="18">
        <f>+N$1*'Delkostnadsindekser 2025'!I18*'Delkostnadsindekser 2025'!$K18/1000</f>
        <v>0</v>
      </c>
      <c r="P18" s="18">
        <f>+P$1*'Delkostnadsindekser 2025'!J18*'Delkostnadsindekser 2025'!$K18/1000</f>
        <v>0</v>
      </c>
      <c r="R18" s="18">
        <f>+R$1*'Delkostnadsindekser 2025'!C18*'Delkostnadsindekser 2025'!$K18/1000</f>
        <v>0</v>
      </c>
    </row>
    <row r="19" spans="1:18" ht="13">
      <c r="A19" s="2">
        <v>1124</v>
      </c>
      <c r="B19" s="1" t="s">
        <v>140</v>
      </c>
      <c r="D19" s="18">
        <f>+D$1*'Delkostnadsindekser 2025'!D19*'Delkostnadsindekser 2025'!$K19/1000</f>
        <v>0</v>
      </c>
      <c r="F19" s="18">
        <f>+F$1*'Delkostnadsindekser 2025'!E19*'Delkostnadsindekser 2025'!$K19/1000</f>
        <v>0</v>
      </c>
      <c r="H19" s="18">
        <f>+H$1*'Delkostnadsindekser 2025'!F19*'Delkostnadsindekser 2025'!$K19/1000</f>
        <v>0</v>
      </c>
      <c r="J19" s="18">
        <f>+J$1*'Delkostnadsindekser 2025'!G19*'Delkostnadsindekser 2025'!$K19/1000</f>
        <v>0</v>
      </c>
      <c r="L19" s="18">
        <f>+L$1*'Delkostnadsindekser 2025'!H19*'Delkostnadsindekser 2025'!$K19/1000</f>
        <v>0</v>
      </c>
      <c r="N19" s="18">
        <f>+N$1*'Delkostnadsindekser 2025'!I19*'Delkostnadsindekser 2025'!$K19/1000</f>
        <v>0</v>
      </c>
      <c r="P19" s="18">
        <f>+P$1*'Delkostnadsindekser 2025'!J19*'Delkostnadsindekser 2025'!$K19/1000</f>
        <v>0</v>
      </c>
      <c r="R19" s="18">
        <f>+R$1*'Delkostnadsindekser 2025'!C19*'Delkostnadsindekser 2025'!$K19/1000</f>
        <v>0</v>
      </c>
    </row>
    <row r="20" spans="1:18" ht="13">
      <c r="A20" s="2">
        <v>1127</v>
      </c>
      <c r="B20" s="1" t="s">
        <v>141</v>
      </c>
      <c r="D20" s="18">
        <f>+D$1*'Delkostnadsindekser 2025'!D20*'Delkostnadsindekser 2025'!$K20/1000</f>
        <v>0</v>
      </c>
      <c r="F20" s="18">
        <f>+F$1*'Delkostnadsindekser 2025'!E20*'Delkostnadsindekser 2025'!$K20/1000</f>
        <v>0</v>
      </c>
      <c r="H20" s="18">
        <f>+H$1*'Delkostnadsindekser 2025'!F20*'Delkostnadsindekser 2025'!$K20/1000</f>
        <v>0</v>
      </c>
      <c r="J20" s="18">
        <f>+J$1*'Delkostnadsindekser 2025'!G20*'Delkostnadsindekser 2025'!$K20/1000</f>
        <v>0</v>
      </c>
      <c r="L20" s="18">
        <f>+L$1*'Delkostnadsindekser 2025'!H20*'Delkostnadsindekser 2025'!$K20/1000</f>
        <v>0</v>
      </c>
      <c r="N20" s="18">
        <f>+N$1*'Delkostnadsindekser 2025'!I20*'Delkostnadsindekser 2025'!$K20/1000</f>
        <v>0</v>
      </c>
      <c r="P20" s="18">
        <f>+P$1*'Delkostnadsindekser 2025'!J20*'Delkostnadsindekser 2025'!$K20/1000</f>
        <v>0</v>
      </c>
      <c r="R20" s="18">
        <f>+R$1*'Delkostnadsindekser 2025'!C20*'Delkostnadsindekser 2025'!$K20/1000</f>
        <v>0</v>
      </c>
    </row>
    <row r="21" spans="1:18" ht="13">
      <c r="A21" s="2">
        <v>1130</v>
      </c>
      <c r="B21" s="1" t="s">
        <v>142</v>
      </c>
      <c r="D21" s="18">
        <f>+D$1*'Delkostnadsindekser 2025'!D21*'Delkostnadsindekser 2025'!$K21/1000</f>
        <v>0</v>
      </c>
      <c r="F21" s="18">
        <f>+F$1*'Delkostnadsindekser 2025'!E21*'Delkostnadsindekser 2025'!$K21/1000</f>
        <v>0</v>
      </c>
      <c r="H21" s="18">
        <f>+H$1*'Delkostnadsindekser 2025'!F21*'Delkostnadsindekser 2025'!$K21/1000</f>
        <v>0</v>
      </c>
      <c r="J21" s="18">
        <f>+J$1*'Delkostnadsindekser 2025'!G21*'Delkostnadsindekser 2025'!$K21/1000</f>
        <v>0</v>
      </c>
      <c r="L21" s="18">
        <f>+L$1*'Delkostnadsindekser 2025'!H21*'Delkostnadsindekser 2025'!$K21/1000</f>
        <v>0</v>
      </c>
      <c r="N21" s="18">
        <f>+N$1*'Delkostnadsindekser 2025'!I21*'Delkostnadsindekser 2025'!$K21/1000</f>
        <v>0</v>
      </c>
      <c r="P21" s="18">
        <f>+P$1*'Delkostnadsindekser 2025'!J21*'Delkostnadsindekser 2025'!$K21/1000</f>
        <v>0</v>
      </c>
      <c r="R21" s="18">
        <f>+R$1*'Delkostnadsindekser 2025'!C21*'Delkostnadsindekser 2025'!$K21/1000</f>
        <v>0</v>
      </c>
    </row>
    <row r="22" spans="1:18" ht="13">
      <c r="A22" s="2">
        <v>1133</v>
      </c>
      <c r="B22" s="1" t="s">
        <v>143</v>
      </c>
      <c r="D22" s="18">
        <f>+D$1*'Delkostnadsindekser 2025'!D22*'Delkostnadsindekser 2025'!$K22/1000</f>
        <v>0</v>
      </c>
      <c r="F22" s="18">
        <f>+F$1*'Delkostnadsindekser 2025'!E22*'Delkostnadsindekser 2025'!$K22/1000</f>
        <v>0</v>
      </c>
      <c r="H22" s="18">
        <f>+H$1*'Delkostnadsindekser 2025'!F22*'Delkostnadsindekser 2025'!$K22/1000</f>
        <v>0</v>
      </c>
      <c r="J22" s="18">
        <f>+J$1*'Delkostnadsindekser 2025'!G22*'Delkostnadsindekser 2025'!$K22/1000</f>
        <v>0</v>
      </c>
      <c r="L22" s="18">
        <f>+L$1*'Delkostnadsindekser 2025'!H22*'Delkostnadsindekser 2025'!$K22/1000</f>
        <v>0</v>
      </c>
      <c r="N22" s="18">
        <f>+N$1*'Delkostnadsindekser 2025'!I22*'Delkostnadsindekser 2025'!$K22/1000</f>
        <v>0</v>
      </c>
      <c r="P22" s="18">
        <f>+P$1*'Delkostnadsindekser 2025'!J22*'Delkostnadsindekser 2025'!$K22/1000</f>
        <v>0</v>
      </c>
      <c r="R22" s="18">
        <f>+R$1*'Delkostnadsindekser 2025'!C22*'Delkostnadsindekser 2025'!$K22/1000</f>
        <v>0</v>
      </c>
    </row>
    <row r="23" spans="1:18" ht="13">
      <c r="A23" s="2">
        <v>1134</v>
      </c>
      <c r="B23" s="1" t="s">
        <v>144</v>
      </c>
      <c r="D23" s="18">
        <f>+D$1*'Delkostnadsindekser 2025'!D23*'Delkostnadsindekser 2025'!$K23/1000</f>
        <v>0</v>
      </c>
      <c r="F23" s="18">
        <f>+F$1*'Delkostnadsindekser 2025'!E23*'Delkostnadsindekser 2025'!$K23/1000</f>
        <v>0</v>
      </c>
      <c r="H23" s="18">
        <f>+H$1*'Delkostnadsindekser 2025'!F23*'Delkostnadsindekser 2025'!$K23/1000</f>
        <v>0</v>
      </c>
      <c r="J23" s="18">
        <f>+J$1*'Delkostnadsindekser 2025'!G23*'Delkostnadsindekser 2025'!$K23/1000</f>
        <v>0</v>
      </c>
      <c r="L23" s="18">
        <f>+L$1*'Delkostnadsindekser 2025'!H23*'Delkostnadsindekser 2025'!$K23/1000</f>
        <v>0</v>
      </c>
      <c r="N23" s="18">
        <f>+N$1*'Delkostnadsindekser 2025'!I23*'Delkostnadsindekser 2025'!$K23/1000</f>
        <v>0</v>
      </c>
      <c r="P23" s="18">
        <f>+P$1*'Delkostnadsindekser 2025'!J23*'Delkostnadsindekser 2025'!$K23/1000</f>
        <v>0</v>
      </c>
      <c r="R23" s="18">
        <f>+R$1*'Delkostnadsindekser 2025'!C23*'Delkostnadsindekser 2025'!$K23/1000</f>
        <v>0</v>
      </c>
    </row>
    <row r="24" spans="1:18" ht="13">
      <c r="A24" s="2">
        <v>1135</v>
      </c>
      <c r="B24" s="1" t="s">
        <v>145</v>
      </c>
      <c r="D24" s="18">
        <f>+D$1*'Delkostnadsindekser 2025'!D24*'Delkostnadsindekser 2025'!$K24/1000</f>
        <v>0</v>
      </c>
      <c r="F24" s="18">
        <f>+F$1*'Delkostnadsindekser 2025'!E24*'Delkostnadsindekser 2025'!$K24/1000</f>
        <v>0</v>
      </c>
      <c r="H24" s="18">
        <f>+H$1*'Delkostnadsindekser 2025'!F24*'Delkostnadsindekser 2025'!$K24/1000</f>
        <v>0</v>
      </c>
      <c r="J24" s="18">
        <f>+J$1*'Delkostnadsindekser 2025'!G24*'Delkostnadsindekser 2025'!$K24/1000</f>
        <v>0</v>
      </c>
      <c r="L24" s="18">
        <f>+L$1*'Delkostnadsindekser 2025'!H24*'Delkostnadsindekser 2025'!$K24/1000</f>
        <v>0</v>
      </c>
      <c r="N24" s="18">
        <f>+N$1*'Delkostnadsindekser 2025'!I24*'Delkostnadsindekser 2025'!$K24/1000</f>
        <v>0</v>
      </c>
      <c r="P24" s="18">
        <f>+P$1*'Delkostnadsindekser 2025'!J24*'Delkostnadsindekser 2025'!$K24/1000</f>
        <v>0</v>
      </c>
      <c r="R24" s="18">
        <f>+R$1*'Delkostnadsindekser 2025'!C24*'Delkostnadsindekser 2025'!$K24/1000</f>
        <v>0</v>
      </c>
    </row>
    <row r="25" spans="1:18" ht="13">
      <c r="A25" s="2">
        <v>1144</v>
      </c>
      <c r="B25" s="1" t="s">
        <v>146</v>
      </c>
      <c r="D25" s="18">
        <f>+D$1*'Delkostnadsindekser 2025'!D25*'Delkostnadsindekser 2025'!$K25/1000</f>
        <v>0</v>
      </c>
      <c r="F25" s="18">
        <f>+F$1*'Delkostnadsindekser 2025'!E25*'Delkostnadsindekser 2025'!$K25/1000</f>
        <v>0</v>
      </c>
      <c r="H25" s="18">
        <f>+H$1*'Delkostnadsindekser 2025'!F25*'Delkostnadsindekser 2025'!$K25/1000</f>
        <v>0</v>
      </c>
      <c r="J25" s="18">
        <f>+J$1*'Delkostnadsindekser 2025'!G25*'Delkostnadsindekser 2025'!$K25/1000</f>
        <v>0</v>
      </c>
      <c r="L25" s="18">
        <f>+L$1*'Delkostnadsindekser 2025'!H25*'Delkostnadsindekser 2025'!$K25/1000</f>
        <v>0</v>
      </c>
      <c r="N25" s="18">
        <f>+N$1*'Delkostnadsindekser 2025'!I25*'Delkostnadsindekser 2025'!$K25/1000</f>
        <v>0</v>
      </c>
      <c r="P25" s="18">
        <f>+P$1*'Delkostnadsindekser 2025'!J25*'Delkostnadsindekser 2025'!$K25/1000</f>
        <v>0</v>
      </c>
      <c r="R25" s="18">
        <f>+R$1*'Delkostnadsindekser 2025'!C25*'Delkostnadsindekser 2025'!$K25/1000</f>
        <v>0</v>
      </c>
    </row>
    <row r="26" spans="1:18" ht="13">
      <c r="A26" s="2">
        <v>1145</v>
      </c>
      <c r="B26" s="1" t="s">
        <v>147</v>
      </c>
      <c r="D26" s="18">
        <f>+D$1*'Delkostnadsindekser 2025'!D26*'Delkostnadsindekser 2025'!$K26/1000</f>
        <v>0</v>
      </c>
      <c r="F26" s="18">
        <f>+F$1*'Delkostnadsindekser 2025'!E26*'Delkostnadsindekser 2025'!$K26/1000</f>
        <v>0</v>
      </c>
      <c r="H26" s="18">
        <f>+H$1*'Delkostnadsindekser 2025'!F26*'Delkostnadsindekser 2025'!$K26/1000</f>
        <v>0</v>
      </c>
      <c r="J26" s="18">
        <f>+J$1*'Delkostnadsindekser 2025'!G26*'Delkostnadsindekser 2025'!$K26/1000</f>
        <v>0</v>
      </c>
      <c r="L26" s="18">
        <f>+L$1*'Delkostnadsindekser 2025'!H26*'Delkostnadsindekser 2025'!$K26/1000</f>
        <v>0</v>
      </c>
      <c r="N26" s="18">
        <f>+N$1*'Delkostnadsindekser 2025'!I26*'Delkostnadsindekser 2025'!$K26/1000</f>
        <v>0</v>
      </c>
      <c r="P26" s="18">
        <f>+P$1*'Delkostnadsindekser 2025'!J26*'Delkostnadsindekser 2025'!$K26/1000</f>
        <v>0</v>
      </c>
      <c r="R26" s="18">
        <f>+R$1*'Delkostnadsindekser 2025'!C26*'Delkostnadsindekser 2025'!$K26/1000</f>
        <v>0</v>
      </c>
    </row>
    <row r="27" spans="1:18" ht="13">
      <c r="A27" s="2">
        <v>1146</v>
      </c>
      <c r="B27" s="1" t="s">
        <v>148</v>
      </c>
      <c r="D27" s="18">
        <f>+D$1*'Delkostnadsindekser 2025'!D27*'Delkostnadsindekser 2025'!$K27/1000</f>
        <v>0</v>
      </c>
      <c r="F27" s="18">
        <f>+F$1*'Delkostnadsindekser 2025'!E27*'Delkostnadsindekser 2025'!$K27/1000</f>
        <v>0</v>
      </c>
      <c r="H27" s="18">
        <f>+H$1*'Delkostnadsindekser 2025'!F27*'Delkostnadsindekser 2025'!$K27/1000</f>
        <v>0</v>
      </c>
      <c r="J27" s="18">
        <f>+J$1*'Delkostnadsindekser 2025'!G27*'Delkostnadsindekser 2025'!$K27/1000</f>
        <v>0</v>
      </c>
      <c r="L27" s="18">
        <f>+L$1*'Delkostnadsindekser 2025'!H27*'Delkostnadsindekser 2025'!$K27/1000</f>
        <v>0</v>
      </c>
      <c r="N27" s="18">
        <f>+N$1*'Delkostnadsindekser 2025'!I27*'Delkostnadsindekser 2025'!$K27/1000</f>
        <v>0</v>
      </c>
      <c r="P27" s="18">
        <f>+P$1*'Delkostnadsindekser 2025'!J27*'Delkostnadsindekser 2025'!$K27/1000</f>
        <v>0</v>
      </c>
      <c r="R27" s="18">
        <f>+R$1*'Delkostnadsindekser 2025'!C27*'Delkostnadsindekser 2025'!$K27/1000</f>
        <v>0</v>
      </c>
    </row>
    <row r="28" spans="1:18" ht="13">
      <c r="A28" s="2">
        <v>1149</v>
      </c>
      <c r="B28" s="1" t="s">
        <v>149</v>
      </c>
      <c r="D28" s="18">
        <f>+D$1*'Delkostnadsindekser 2025'!D28*'Delkostnadsindekser 2025'!$K28/1000</f>
        <v>0</v>
      </c>
      <c r="F28" s="18">
        <f>+F$1*'Delkostnadsindekser 2025'!E28*'Delkostnadsindekser 2025'!$K28/1000</f>
        <v>0</v>
      </c>
      <c r="H28" s="18">
        <f>+H$1*'Delkostnadsindekser 2025'!F28*'Delkostnadsindekser 2025'!$K28/1000</f>
        <v>0</v>
      </c>
      <c r="J28" s="18">
        <f>+J$1*'Delkostnadsindekser 2025'!G28*'Delkostnadsindekser 2025'!$K28/1000</f>
        <v>0</v>
      </c>
      <c r="L28" s="18">
        <f>+L$1*'Delkostnadsindekser 2025'!H28*'Delkostnadsindekser 2025'!$K28/1000</f>
        <v>0</v>
      </c>
      <c r="N28" s="18">
        <f>+N$1*'Delkostnadsindekser 2025'!I28*'Delkostnadsindekser 2025'!$K28/1000</f>
        <v>0</v>
      </c>
      <c r="P28" s="18">
        <f>+P$1*'Delkostnadsindekser 2025'!J28*'Delkostnadsindekser 2025'!$K28/1000</f>
        <v>0</v>
      </c>
      <c r="R28" s="18">
        <f>+R$1*'Delkostnadsindekser 2025'!C28*'Delkostnadsindekser 2025'!$K28/1000</f>
        <v>0</v>
      </c>
    </row>
    <row r="29" spans="1:18" ht="13">
      <c r="A29" s="2">
        <v>1151</v>
      </c>
      <c r="B29" s="1" t="s">
        <v>150</v>
      </c>
      <c r="D29" s="18">
        <f>+D$1*'Delkostnadsindekser 2025'!D29*'Delkostnadsindekser 2025'!$K29/1000</f>
        <v>0</v>
      </c>
      <c r="F29" s="18">
        <f>+F$1*'Delkostnadsindekser 2025'!E29*'Delkostnadsindekser 2025'!$K29/1000</f>
        <v>0</v>
      </c>
      <c r="H29" s="18">
        <f>+H$1*'Delkostnadsindekser 2025'!F29*'Delkostnadsindekser 2025'!$K29/1000</f>
        <v>0</v>
      </c>
      <c r="J29" s="18">
        <f>+J$1*'Delkostnadsindekser 2025'!G29*'Delkostnadsindekser 2025'!$K29/1000</f>
        <v>0</v>
      </c>
      <c r="L29" s="18">
        <f>+L$1*'Delkostnadsindekser 2025'!H29*'Delkostnadsindekser 2025'!$K29/1000</f>
        <v>0</v>
      </c>
      <c r="N29" s="18">
        <f>+N$1*'Delkostnadsindekser 2025'!I29*'Delkostnadsindekser 2025'!$K29/1000</f>
        <v>0</v>
      </c>
      <c r="P29" s="18">
        <f>+P$1*'Delkostnadsindekser 2025'!J29*'Delkostnadsindekser 2025'!$K29/1000</f>
        <v>0</v>
      </c>
      <c r="R29" s="18">
        <f>+R$1*'Delkostnadsindekser 2025'!C29*'Delkostnadsindekser 2025'!$K29/1000</f>
        <v>0</v>
      </c>
    </row>
    <row r="30" spans="1:18" ht="13">
      <c r="A30" s="2">
        <v>1160</v>
      </c>
      <c r="B30" s="1" t="s">
        <v>151</v>
      </c>
      <c r="D30" s="18">
        <f>+D$1*'Delkostnadsindekser 2025'!D30*'Delkostnadsindekser 2025'!$K30/1000</f>
        <v>0</v>
      </c>
      <c r="F30" s="18">
        <f>+F$1*'Delkostnadsindekser 2025'!E30*'Delkostnadsindekser 2025'!$K30/1000</f>
        <v>0</v>
      </c>
      <c r="H30" s="18">
        <f>+H$1*'Delkostnadsindekser 2025'!F30*'Delkostnadsindekser 2025'!$K30/1000</f>
        <v>0</v>
      </c>
      <c r="J30" s="18">
        <f>+J$1*'Delkostnadsindekser 2025'!G30*'Delkostnadsindekser 2025'!$K30/1000</f>
        <v>0</v>
      </c>
      <c r="L30" s="18">
        <f>+L$1*'Delkostnadsindekser 2025'!H30*'Delkostnadsindekser 2025'!$K30/1000</f>
        <v>0</v>
      </c>
      <c r="N30" s="18">
        <f>+N$1*'Delkostnadsindekser 2025'!I30*'Delkostnadsindekser 2025'!$K30/1000</f>
        <v>0</v>
      </c>
      <c r="P30" s="18">
        <f>+P$1*'Delkostnadsindekser 2025'!J30*'Delkostnadsindekser 2025'!$K30/1000</f>
        <v>0</v>
      </c>
      <c r="R30" s="18">
        <f>+R$1*'Delkostnadsindekser 2025'!C30*'Delkostnadsindekser 2025'!$K30/1000</f>
        <v>0</v>
      </c>
    </row>
    <row r="31" spans="1:18" ht="13">
      <c r="A31" s="2">
        <v>1505</v>
      </c>
      <c r="B31" s="1" t="s">
        <v>186</v>
      </c>
      <c r="D31" s="18">
        <f>+D$1*'Delkostnadsindekser 2025'!D31*'Delkostnadsindekser 2025'!$K31/1000</f>
        <v>0</v>
      </c>
      <c r="F31" s="18">
        <f>+F$1*'Delkostnadsindekser 2025'!E31*'Delkostnadsindekser 2025'!$K31/1000</f>
        <v>0</v>
      </c>
      <c r="H31" s="18">
        <f>+H$1*'Delkostnadsindekser 2025'!F31*'Delkostnadsindekser 2025'!$K31/1000</f>
        <v>0</v>
      </c>
      <c r="J31" s="18">
        <f>+J$1*'Delkostnadsindekser 2025'!G31*'Delkostnadsindekser 2025'!$K31/1000</f>
        <v>0</v>
      </c>
      <c r="L31" s="18">
        <f>+L$1*'Delkostnadsindekser 2025'!H31*'Delkostnadsindekser 2025'!$K31/1000</f>
        <v>0</v>
      </c>
      <c r="N31" s="18">
        <f>+N$1*'Delkostnadsindekser 2025'!I31*'Delkostnadsindekser 2025'!$K31/1000</f>
        <v>0</v>
      </c>
      <c r="P31" s="18">
        <f>+P$1*'Delkostnadsindekser 2025'!J31*'Delkostnadsindekser 2025'!$K31/1000</f>
        <v>0</v>
      </c>
      <c r="R31" s="18">
        <f>+R$1*'Delkostnadsindekser 2025'!C31*'Delkostnadsindekser 2025'!$K31/1000</f>
        <v>0</v>
      </c>
    </row>
    <row r="32" spans="1:18" ht="13">
      <c r="A32" s="2">
        <v>1506</v>
      </c>
      <c r="B32" s="1" t="s">
        <v>349</v>
      </c>
      <c r="D32" s="18">
        <f>+D$1*'Delkostnadsindekser 2025'!D32*'Delkostnadsindekser 2025'!$K32/1000</f>
        <v>0</v>
      </c>
      <c r="F32" s="18">
        <f>+F$1*'Delkostnadsindekser 2025'!E32*'Delkostnadsindekser 2025'!$K32/1000</f>
        <v>0</v>
      </c>
      <c r="H32" s="18">
        <f>+H$1*'Delkostnadsindekser 2025'!F32*'Delkostnadsindekser 2025'!$K32/1000</f>
        <v>0</v>
      </c>
      <c r="J32" s="18">
        <f>+J$1*'Delkostnadsindekser 2025'!G32*'Delkostnadsindekser 2025'!$K32/1000</f>
        <v>0</v>
      </c>
      <c r="L32" s="18">
        <f>+L$1*'Delkostnadsindekser 2025'!H32*'Delkostnadsindekser 2025'!$K32/1000</f>
        <v>0</v>
      </c>
      <c r="N32" s="18">
        <f>+N$1*'Delkostnadsindekser 2025'!I32*'Delkostnadsindekser 2025'!$K32/1000</f>
        <v>0</v>
      </c>
      <c r="P32" s="18">
        <f>+P$1*'Delkostnadsindekser 2025'!J32*'Delkostnadsindekser 2025'!$K32/1000</f>
        <v>0</v>
      </c>
      <c r="R32" s="18">
        <f>+R$1*'Delkostnadsindekser 2025'!C32*'Delkostnadsindekser 2025'!$K32/1000</f>
        <v>0</v>
      </c>
    </row>
    <row r="33" spans="1:18" ht="13">
      <c r="A33" s="2">
        <v>1507</v>
      </c>
      <c r="B33" s="1" t="s">
        <v>350</v>
      </c>
      <c r="D33" s="18">
        <f>+D$1*'Delkostnadsindekser 2025'!D33*'Delkostnadsindekser 2025'!$K33/1000</f>
        <v>0</v>
      </c>
      <c r="F33" s="18">
        <f>+F$1*'Delkostnadsindekser 2025'!E33*'Delkostnadsindekser 2025'!$K33/1000</f>
        <v>0</v>
      </c>
      <c r="H33" s="18">
        <f>+H$1*'Delkostnadsindekser 2025'!F33*'Delkostnadsindekser 2025'!$K33/1000</f>
        <v>0</v>
      </c>
      <c r="J33" s="18">
        <f>+J$1*'Delkostnadsindekser 2025'!G33*'Delkostnadsindekser 2025'!$K33/1000</f>
        <v>0</v>
      </c>
      <c r="L33" s="18">
        <f>+L$1*'Delkostnadsindekser 2025'!H33*'Delkostnadsindekser 2025'!$K33/1000</f>
        <v>0</v>
      </c>
      <c r="N33" s="18">
        <f>+N$1*'Delkostnadsindekser 2025'!I33*'Delkostnadsindekser 2025'!$K33/1000</f>
        <v>0</v>
      </c>
      <c r="P33" s="18">
        <f>+P$1*'Delkostnadsindekser 2025'!J33*'Delkostnadsindekser 2025'!$K33/1000</f>
        <v>0</v>
      </c>
      <c r="R33" s="18">
        <f>+R$1*'Delkostnadsindekser 2025'!C33*'Delkostnadsindekser 2025'!$K33/1000</f>
        <v>0</v>
      </c>
    </row>
    <row r="34" spans="1:18" ht="13">
      <c r="A34" s="2">
        <v>1511</v>
      </c>
      <c r="B34" s="1" t="s">
        <v>187</v>
      </c>
      <c r="D34" s="18">
        <f>+D$1*'Delkostnadsindekser 2025'!D34*'Delkostnadsindekser 2025'!$K34/1000</f>
        <v>0</v>
      </c>
      <c r="F34" s="18">
        <f>+F$1*'Delkostnadsindekser 2025'!E34*'Delkostnadsindekser 2025'!$K34/1000</f>
        <v>0</v>
      </c>
      <c r="H34" s="18">
        <f>+H$1*'Delkostnadsindekser 2025'!F34*'Delkostnadsindekser 2025'!$K34/1000</f>
        <v>0</v>
      </c>
      <c r="J34" s="18">
        <f>+J$1*'Delkostnadsindekser 2025'!G34*'Delkostnadsindekser 2025'!$K34/1000</f>
        <v>0</v>
      </c>
      <c r="L34" s="18">
        <f>+L$1*'Delkostnadsindekser 2025'!H34*'Delkostnadsindekser 2025'!$K34/1000</f>
        <v>0</v>
      </c>
      <c r="N34" s="18">
        <f>+N$1*'Delkostnadsindekser 2025'!I34*'Delkostnadsindekser 2025'!$K34/1000</f>
        <v>0</v>
      </c>
      <c r="P34" s="18">
        <f>+P$1*'Delkostnadsindekser 2025'!J34*'Delkostnadsindekser 2025'!$K34/1000</f>
        <v>0</v>
      </c>
      <c r="R34" s="18">
        <f>+R$1*'Delkostnadsindekser 2025'!C34*'Delkostnadsindekser 2025'!$K34/1000</f>
        <v>0</v>
      </c>
    </row>
    <row r="35" spans="1:18" ht="13">
      <c r="A35" s="2">
        <v>1514</v>
      </c>
      <c r="B35" s="1" t="s">
        <v>92</v>
      </c>
      <c r="D35" s="18">
        <f>+D$1*'Delkostnadsindekser 2025'!D35*'Delkostnadsindekser 2025'!$K35/1000</f>
        <v>0</v>
      </c>
      <c r="F35" s="18">
        <f>+F$1*'Delkostnadsindekser 2025'!E35*'Delkostnadsindekser 2025'!$K35/1000</f>
        <v>0</v>
      </c>
      <c r="H35" s="18">
        <f>+H$1*'Delkostnadsindekser 2025'!F35*'Delkostnadsindekser 2025'!$K35/1000</f>
        <v>0</v>
      </c>
      <c r="J35" s="18">
        <f>+J$1*'Delkostnadsindekser 2025'!G35*'Delkostnadsindekser 2025'!$K35/1000</f>
        <v>0</v>
      </c>
      <c r="L35" s="18">
        <f>+L$1*'Delkostnadsindekser 2025'!H35*'Delkostnadsindekser 2025'!$K35/1000</f>
        <v>0</v>
      </c>
      <c r="N35" s="18">
        <f>+N$1*'Delkostnadsindekser 2025'!I35*'Delkostnadsindekser 2025'!$K35/1000</f>
        <v>0</v>
      </c>
      <c r="P35" s="18">
        <f>+P$1*'Delkostnadsindekser 2025'!J35*'Delkostnadsindekser 2025'!$K35/1000</f>
        <v>0</v>
      </c>
      <c r="R35" s="18">
        <f>+R$1*'Delkostnadsindekser 2025'!C35*'Delkostnadsindekser 2025'!$K35/1000</f>
        <v>0</v>
      </c>
    </row>
    <row r="36" spans="1:18" ht="13">
      <c r="A36" s="2">
        <v>1515</v>
      </c>
      <c r="B36" s="1" t="s">
        <v>188</v>
      </c>
      <c r="D36" s="18">
        <f>+D$1*'Delkostnadsindekser 2025'!D36*'Delkostnadsindekser 2025'!$K36/1000</f>
        <v>0</v>
      </c>
      <c r="F36" s="18">
        <f>+F$1*'Delkostnadsindekser 2025'!E36*'Delkostnadsindekser 2025'!$K36/1000</f>
        <v>0</v>
      </c>
      <c r="H36" s="18">
        <f>+H$1*'Delkostnadsindekser 2025'!F36*'Delkostnadsindekser 2025'!$K36/1000</f>
        <v>0</v>
      </c>
      <c r="J36" s="18">
        <f>+J$1*'Delkostnadsindekser 2025'!G36*'Delkostnadsindekser 2025'!$K36/1000</f>
        <v>0</v>
      </c>
      <c r="L36" s="18">
        <f>+L$1*'Delkostnadsindekser 2025'!H36*'Delkostnadsindekser 2025'!$K36/1000</f>
        <v>0</v>
      </c>
      <c r="N36" s="18">
        <f>+N$1*'Delkostnadsindekser 2025'!I36*'Delkostnadsindekser 2025'!$K36/1000</f>
        <v>0</v>
      </c>
      <c r="P36" s="18">
        <f>+P$1*'Delkostnadsindekser 2025'!J36*'Delkostnadsindekser 2025'!$K36/1000</f>
        <v>0</v>
      </c>
      <c r="R36" s="18">
        <f>+R$1*'Delkostnadsindekser 2025'!C36*'Delkostnadsindekser 2025'!$K36/1000</f>
        <v>0</v>
      </c>
    </row>
    <row r="37" spans="1:18" ht="13">
      <c r="A37" s="2">
        <v>1516</v>
      </c>
      <c r="B37" s="1" t="s">
        <v>189</v>
      </c>
      <c r="D37" s="18">
        <f>+D$1*'Delkostnadsindekser 2025'!D37*'Delkostnadsindekser 2025'!$K37/1000</f>
        <v>0</v>
      </c>
      <c r="F37" s="18">
        <f>+F$1*'Delkostnadsindekser 2025'!E37*'Delkostnadsindekser 2025'!$K37/1000</f>
        <v>0</v>
      </c>
      <c r="H37" s="18">
        <f>+H$1*'Delkostnadsindekser 2025'!F37*'Delkostnadsindekser 2025'!$K37/1000</f>
        <v>0</v>
      </c>
      <c r="J37" s="18">
        <f>+J$1*'Delkostnadsindekser 2025'!G37*'Delkostnadsindekser 2025'!$K37/1000</f>
        <v>0</v>
      </c>
      <c r="L37" s="18">
        <f>+L$1*'Delkostnadsindekser 2025'!H37*'Delkostnadsindekser 2025'!$K37/1000</f>
        <v>0</v>
      </c>
      <c r="N37" s="18">
        <f>+N$1*'Delkostnadsindekser 2025'!I37*'Delkostnadsindekser 2025'!$K37/1000</f>
        <v>0</v>
      </c>
      <c r="P37" s="18">
        <f>+P$1*'Delkostnadsindekser 2025'!J37*'Delkostnadsindekser 2025'!$K37/1000</f>
        <v>0</v>
      </c>
      <c r="R37" s="18">
        <f>+R$1*'Delkostnadsindekser 2025'!C37*'Delkostnadsindekser 2025'!$K37/1000</f>
        <v>0</v>
      </c>
    </row>
    <row r="38" spans="1:18" ht="13">
      <c r="A38" s="2">
        <v>1517</v>
      </c>
      <c r="B38" s="1" t="s">
        <v>190</v>
      </c>
      <c r="D38" s="18">
        <f>+D$1*'Delkostnadsindekser 2025'!D38*'Delkostnadsindekser 2025'!$K38/1000</f>
        <v>0</v>
      </c>
      <c r="F38" s="18">
        <f>+F$1*'Delkostnadsindekser 2025'!E38*'Delkostnadsindekser 2025'!$K38/1000</f>
        <v>0</v>
      </c>
      <c r="H38" s="18">
        <f>+H$1*'Delkostnadsindekser 2025'!F38*'Delkostnadsindekser 2025'!$K38/1000</f>
        <v>0</v>
      </c>
      <c r="J38" s="18">
        <f>+J$1*'Delkostnadsindekser 2025'!G38*'Delkostnadsindekser 2025'!$K38/1000</f>
        <v>0</v>
      </c>
      <c r="L38" s="18">
        <f>+L$1*'Delkostnadsindekser 2025'!H38*'Delkostnadsindekser 2025'!$K38/1000</f>
        <v>0</v>
      </c>
      <c r="N38" s="18">
        <f>+N$1*'Delkostnadsindekser 2025'!I38*'Delkostnadsindekser 2025'!$K38/1000</f>
        <v>0</v>
      </c>
      <c r="P38" s="18">
        <f>+P$1*'Delkostnadsindekser 2025'!J38*'Delkostnadsindekser 2025'!$K38/1000</f>
        <v>0</v>
      </c>
      <c r="R38" s="18">
        <f>+R$1*'Delkostnadsindekser 2025'!C38*'Delkostnadsindekser 2025'!$K38/1000</f>
        <v>0</v>
      </c>
    </row>
    <row r="39" spans="1:18" ht="13">
      <c r="A39" s="2">
        <v>1520</v>
      </c>
      <c r="B39" s="1" t="s">
        <v>191</v>
      </c>
      <c r="D39" s="18">
        <f>+D$1*'Delkostnadsindekser 2025'!D39*'Delkostnadsindekser 2025'!$K39/1000</f>
        <v>0</v>
      </c>
      <c r="F39" s="18">
        <f>+F$1*'Delkostnadsindekser 2025'!E39*'Delkostnadsindekser 2025'!$K39/1000</f>
        <v>0</v>
      </c>
      <c r="H39" s="18">
        <f>+H$1*'Delkostnadsindekser 2025'!F39*'Delkostnadsindekser 2025'!$K39/1000</f>
        <v>0</v>
      </c>
      <c r="J39" s="18">
        <f>+J$1*'Delkostnadsindekser 2025'!G39*'Delkostnadsindekser 2025'!$K39/1000</f>
        <v>0</v>
      </c>
      <c r="L39" s="18">
        <f>+L$1*'Delkostnadsindekser 2025'!H39*'Delkostnadsindekser 2025'!$K39/1000</f>
        <v>0</v>
      </c>
      <c r="N39" s="18">
        <f>+N$1*'Delkostnadsindekser 2025'!I39*'Delkostnadsindekser 2025'!$K39/1000</f>
        <v>0</v>
      </c>
      <c r="P39" s="18">
        <f>+P$1*'Delkostnadsindekser 2025'!J39*'Delkostnadsindekser 2025'!$K39/1000</f>
        <v>0</v>
      </c>
      <c r="R39" s="18">
        <f>+R$1*'Delkostnadsindekser 2025'!C39*'Delkostnadsindekser 2025'!$K39/1000</f>
        <v>0</v>
      </c>
    </row>
    <row r="40" spans="1:18" ht="13">
      <c r="A40" s="2">
        <v>1525</v>
      </c>
      <c r="B40" s="1" t="s">
        <v>192</v>
      </c>
      <c r="D40" s="18">
        <f>+D$1*'Delkostnadsindekser 2025'!D40*'Delkostnadsindekser 2025'!$K40/1000</f>
        <v>0</v>
      </c>
      <c r="F40" s="18">
        <f>+F$1*'Delkostnadsindekser 2025'!E40*'Delkostnadsindekser 2025'!$K40/1000</f>
        <v>0</v>
      </c>
      <c r="H40" s="18">
        <f>+H$1*'Delkostnadsindekser 2025'!F40*'Delkostnadsindekser 2025'!$K40/1000</f>
        <v>0</v>
      </c>
      <c r="J40" s="18">
        <f>+J$1*'Delkostnadsindekser 2025'!G40*'Delkostnadsindekser 2025'!$K40/1000</f>
        <v>0</v>
      </c>
      <c r="L40" s="18">
        <f>+L$1*'Delkostnadsindekser 2025'!H40*'Delkostnadsindekser 2025'!$K40/1000</f>
        <v>0</v>
      </c>
      <c r="N40" s="18">
        <f>+N$1*'Delkostnadsindekser 2025'!I40*'Delkostnadsindekser 2025'!$K40/1000</f>
        <v>0</v>
      </c>
      <c r="P40" s="18">
        <f>+P$1*'Delkostnadsindekser 2025'!J40*'Delkostnadsindekser 2025'!$K40/1000</f>
        <v>0</v>
      </c>
      <c r="R40" s="18">
        <f>+R$1*'Delkostnadsindekser 2025'!C40*'Delkostnadsindekser 2025'!$K40/1000</f>
        <v>0</v>
      </c>
    </row>
    <row r="41" spans="1:18" ht="13">
      <c r="A41" s="2">
        <v>1528</v>
      </c>
      <c r="B41" s="1" t="s">
        <v>193</v>
      </c>
      <c r="D41" s="18">
        <f>+D$1*'Delkostnadsindekser 2025'!D41*'Delkostnadsindekser 2025'!$K41/1000</f>
        <v>0</v>
      </c>
      <c r="F41" s="18">
        <f>+F$1*'Delkostnadsindekser 2025'!E41*'Delkostnadsindekser 2025'!$K41/1000</f>
        <v>0</v>
      </c>
      <c r="H41" s="18">
        <f>+H$1*'Delkostnadsindekser 2025'!F41*'Delkostnadsindekser 2025'!$K41/1000</f>
        <v>0</v>
      </c>
      <c r="J41" s="18">
        <f>+J$1*'Delkostnadsindekser 2025'!G41*'Delkostnadsindekser 2025'!$K41/1000</f>
        <v>0</v>
      </c>
      <c r="L41" s="18">
        <f>+L$1*'Delkostnadsindekser 2025'!H41*'Delkostnadsindekser 2025'!$K41/1000</f>
        <v>0</v>
      </c>
      <c r="N41" s="18">
        <f>+N$1*'Delkostnadsindekser 2025'!I41*'Delkostnadsindekser 2025'!$K41/1000</f>
        <v>0</v>
      </c>
      <c r="P41" s="18">
        <f>+P$1*'Delkostnadsindekser 2025'!J41*'Delkostnadsindekser 2025'!$K41/1000</f>
        <v>0</v>
      </c>
      <c r="R41" s="18">
        <f>+R$1*'Delkostnadsindekser 2025'!C41*'Delkostnadsindekser 2025'!$K41/1000</f>
        <v>0</v>
      </c>
    </row>
    <row r="42" spans="1:18" ht="13">
      <c r="A42" s="2">
        <v>1531</v>
      </c>
      <c r="B42" s="1" t="s">
        <v>194</v>
      </c>
      <c r="D42" s="18">
        <f>+D$1*'Delkostnadsindekser 2025'!D42*'Delkostnadsindekser 2025'!$K42/1000</f>
        <v>0</v>
      </c>
      <c r="F42" s="18">
        <f>+F$1*'Delkostnadsindekser 2025'!E42*'Delkostnadsindekser 2025'!$K42/1000</f>
        <v>0</v>
      </c>
      <c r="H42" s="18">
        <f>+H$1*'Delkostnadsindekser 2025'!F42*'Delkostnadsindekser 2025'!$K42/1000</f>
        <v>0</v>
      </c>
      <c r="J42" s="18">
        <f>+J$1*'Delkostnadsindekser 2025'!G42*'Delkostnadsindekser 2025'!$K42/1000</f>
        <v>0</v>
      </c>
      <c r="L42" s="18">
        <f>+L$1*'Delkostnadsindekser 2025'!H42*'Delkostnadsindekser 2025'!$K42/1000</f>
        <v>0</v>
      </c>
      <c r="N42" s="18">
        <f>+N$1*'Delkostnadsindekser 2025'!I42*'Delkostnadsindekser 2025'!$K42/1000</f>
        <v>0</v>
      </c>
      <c r="P42" s="18">
        <f>+P$1*'Delkostnadsindekser 2025'!J42*'Delkostnadsindekser 2025'!$K42/1000</f>
        <v>0</v>
      </c>
      <c r="R42" s="18">
        <f>+R$1*'Delkostnadsindekser 2025'!C42*'Delkostnadsindekser 2025'!$K42/1000</f>
        <v>0</v>
      </c>
    </row>
    <row r="43" spans="1:18" ht="13">
      <c r="A43" s="2">
        <v>1532</v>
      </c>
      <c r="B43" s="1" t="s">
        <v>195</v>
      </c>
      <c r="D43" s="18">
        <f>+D$1*'Delkostnadsindekser 2025'!D43*'Delkostnadsindekser 2025'!$K43/1000</f>
        <v>0</v>
      </c>
      <c r="F43" s="18">
        <f>+F$1*'Delkostnadsindekser 2025'!E43*'Delkostnadsindekser 2025'!$K43/1000</f>
        <v>0</v>
      </c>
      <c r="H43" s="18">
        <f>+H$1*'Delkostnadsindekser 2025'!F43*'Delkostnadsindekser 2025'!$K43/1000</f>
        <v>0</v>
      </c>
      <c r="J43" s="18">
        <f>+J$1*'Delkostnadsindekser 2025'!G43*'Delkostnadsindekser 2025'!$K43/1000</f>
        <v>0</v>
      </c>
      <c r="L43" s="18">
        <f>+L$1*'Delkostnadsindekser 2025'!H43*'Delkostnadsindekser 2025'!$K43/1000</f>
        <v>0</v>
      </c>
      <c r="N43" s="18">
        <f>+N$1*'Delkostnadsindekser 2025'!I43*'Delkostnadsindekser 2025'!$K43/1000</f>
        <v>0</v>
      </c>
      <c r="P43" s="18">
        <f>+P$1*'Delkostnadsindekser 2025'!J43*'Delkostnadsindekser 2025'!$K43/1000</f>
        <v>0</v>
      </c>
      <c r="R43" s="18">
        <f>+R$1*'Delkostnadsindekser 2025'!C43*'Delkostnadsindekser 2025'!$K43/1000</f>
        <v>0</v>
      </c>
    </row>
    <row r="44" spans="1:18" ht="13">
      <c r="A44" s="2">
        <v>1535</v>
      </c>
      <c r="B44" s="1" t="s">
        <v>196</v>
      </c>
      <c r="D44" s="18">
        <f>+D$1*'Delkostnadsindekser 2025'!D44*'Delkostnadsindekser 2025'!$K44/1000</f>
        <v>0</v>
      </c>
      <c r="F44" s="18">
        <f>+F$1*'Delkostnadsindekser 2025'!E44*'Delkostnadsindekser 2025'!$K44/1000</f>
        <v>0</v>
      </c>
      <c r="H44" s="18">
        <f>+H$1*'Delkostnadsindekser 2025'!F44*'Delkostnadsindekser 2025'!$K44/1000</f>
        <v>0</v>
      </c>
      <c r="J44" s="18">
        <f>+J$1*'Delkostnadsindekser 2025'!G44*'Delkostnadsindekser 2025'!$K44/1000</f>
        <v>0</v>
      </c>
      <c r="L44" s="18">
        <f>+L$1*'Delkostnadsindekser 2025'!H44*'Delkostnadsindekser 2025'!$K44/1000</f>
        <v>0</v>
      </c>
      <c r="N44" s="18">
        <f>+N$1*'Delkostnadsindekser 2025'!I44*'Delkostnadsindekser 2025'!$K44/1000</f>
        <v>0</v>
      </c>
      <c r="P44" s="18">
        <f>+P$1*'Delkostnadsindekser 2025'!J44*'Delkostnadsindekser 2025'!$K44/1000</f>
        <v>0</v>
      </c>
      <c r="R44" s="18">
        <f>+R$1*'Delkostnadsindekser 2025'!C44*'Delkostnadsindekser 2025'!$K44/1000</f>
        <v>0</v>
      </c>
    </row>
    <row r="45" spans="1:18" ht="13">
      <c r="A45" s="2">
        <v>1539</v>
      </c>
      <c r="B45" s="1" t="s">
        <v>197</v>
      </c>
      <c r="D45" s="18">
        <f>+D$1*'Delkostnadsindekser 2025'!D45*'Delkostnadsindekser 2025'!$K45/1000</f>
        <v>0</v>
      </c>
      <c r="F45" s="18">
        <f>+F$1*'Delkostnadsindekser 2025'!E45*'Delkostnadsindekser 2025'!$K45/1000</f>
        <v>0</v>
      </c>
      <c r="H45" s="18">
        <f>+H$1*'Delkostnadsindekser 2025'!F45*'Delkostnadsindekser 2025'!$K45/1000</f>
        <v>0</v>
      </c>
      <c r="J45" s="18">
        <f>+J$1*'Delkostnadsindekser 2025'!G45*'Delkostnadsindekser 2025'!$K45/1000</f>
        <v>0</v>
      </c>
      <c r="L45" s="18">
        <f>+L$1*'Delkostnadsindekser 2025'!H45*'Delkostnadsindekser 2025'!$K45/1000</f>
        <v>0</v>
      </c>
      <c r="N45" s="18">
        <f>+N$1*'Delkostnadsindekser 2025'!I45*'Delkostnadsindekser 2025'!$K45/1000</f>
        <v>0</v>
      </c>
      <c r="P45" s="18">
        <f>+P$1*'Delkostnadsindekser 2025'!J45*'Delkostnadsindekser 2025'!$K45/1000</f>
        <v>0</v>
      </c>
      <c r="R45" s="18">
        <f>+R$1*'Delkostnadsindekser 2025'!C45*'Delkostnadsindekser 2025'!$K45/1000</f>
        <v>0</v>
      </c>
    </row>
    <row r="46" spans="1:18" ht="13">
      <c r="A46" s="2">
        <v>1547</v>
      </c>
      <c r="B46" s="1" t="s">
        <v>198</v>
      </c>
      <c r="D46" s="18">
        <f>+D$1*'Delkostnadsindekser 2025'!D46*'Delkostnadsindekser 2025'!$K46/1000</f>
        <v>0</v>
      </c>
      <c r="F46" s="18">
        <f>+F$1*'Delkostnadsindekser 2025'!E46*'Delkostnadsindekser 2025'!$K46/1000</f>
        <v>0</v>
      </c>
      <c r="H46" s="18">
        <f>+H$1*'Delkostnadsindekser 2025'!F46*'Delkostnadsindekser 2025'!$K46/1000</f>
        <v>0</v>
      </c>
      <c r="J46" s="18">
        <f>+J$1*'Delkostnadsindekser 2025'!G46*'Delkostnadsindekser 2025'!$K46/1000</f>
        <v>0</v>
      </c>
      <c r="L46" s="18">
        <f>+L$1*'Delkostnadsindekser 2025'!H46*'Delkostnadsindekser 2025'!$K46/1000</f>
        <v>0</v>
      </c>
      <c r="N46" s="18">
        <f>+N$1*'Delkostnadsindekser 2025'!I46*'Delkostnadsindekser 2025'!$K46/1000</f>
        <v>0</v>
      </c>
      <c r="P46" s="18">
        <f>+P$1*'Delkostnadsindekser 2025'!J46*'Delkostnadsindekser 2025'!$K46/1000</f>
        <v>0</v>
      </c>
      <c r="R46" s="18">
        <f>+R$1*'Delkostnadsindekser 2025'!C46*'Delkostnadsindekser 2025'!$K46/1000</f>
        <v>0</v>
      </c>
    </row>
    <row r="47" spans="1:18" ht="13">
      <c r="A47" s="2">
        <v>1554</v>
      </c>
      <c r="B47" s="1" t="s">
        <v>199</v>
      </c>
      <c r="D47" s="18">
        <f>+D$1*'Delkostnadsindekser 2025'!D47*'Delkostnadsindekser 2025'!$K47/1000</f>
        <v>0</v>
      </c>
      <c r="F47" s="18">
        <f>+F$1*'Delkostnadsindekser 2025'!E47*'Delkostnadsindekser 2025'!$K47/1000</f>
        <v>0</v>
      </c>
      <c r="H47" s="18">
        <f>+H$1*'Delkostnadsindekser 2025'!F47*'Delkostnadsindekser 2025'!$K47/1000</f>
        <v>0</v>
      </c>
      <c r="J47" s="18">
        <f>+J$1*'Delkostnadsindekser 2025'!G47*'Delkostnadsindekser 2025'!$K47/1000</f>
        <v>0</v>
      </c>
      <c r="L47" s="18">
        <f>+L$1*'Delkostnadsindekser 2025'!H47*'Delkostnadsindekser 2025'!$K47/1000</f>
        <v>0</v>
      </c>
      <c r="N47" s="18">
        <f>+N$1*'Delkostnadsindekser 2025'!I47*'Delkostnadsindekser 2025'!$K47/1000</f>
        <v>0</v>
      </c>
      <c r="P47" s="18">
        <f>+P$1*'Delkostnadsindekser 2025'!J47*'Delkostnadsindekser 2025'!$K47/1000</f>
        <v>0</v>
      </c>
      <c r="R47" s="18">
        <f>+R$1*'Delkostnadsindekser 2025'!C47*'Delkostnadsindekser 2025'!$K47/1000</f>
        <v>0</v>
      </c>
    </row>
    <row r="48" spans="1:18" ht="13">
      <c r="A48" s="2">
        <v>1557</v>
      </c>
      <c r="B48" s="1" t="s">
        <v>200</v>
      </c>
      <c r="D48" s="18">
        <f>+D$1*'Delkostnadsindekser 2025'!D48*'Delkostnadsindekser 2025'!$K48/1000</f>
        <v>0</v>
      </c>
      <c r="F48" s="18">
        <f>+F$1*'Delkostnadsindekser 2025'!E48*'Delkostnadsindekser 2025'!$K48/1000</f>
        <v>0</v>
      </c>
      <c r="H48" s="18">
        <f>+H$1*'Delkostnadsindekser 2025'!F48*'Delkostnadsindekser 2025'!$K48/1000</f>
        <v>0</v>
      </c>
      <c r="J48" s="18">
        <f>+J$1*'Delkostnadsindekser 2025'!G48*'Delkostnadsindekser 2025'!$K48/1000</f>
        <v>0</v>
      </c>
      <c r="L48" s="18">
        <f>+L$1*'Delkostnadsindekser 2025'!H48*'Delkostnadsindekser 2025'!$K48/1000</f>
        <v>0</v>
      </c>
      <c r="N48" s="18">
        <f>+N$1*'Delkostnadsindekser 2025'!I48*'Delkostnadsindekser 2025'!$K48/1000</f>
        <v>0</v>
      </c>
      <c r="P48" s="18">
        <f>+P$1*'Delkostnadsindekser 2025'!J48*'Delkostnadsindekser 2025'!$K48/1000</f>
        <v>0</v>
      </c>
      <c r="R48" s="18">
        <f>+R$1*'Delkostnadsindekser 2025'!C48*'Delkostnadsindekser 2025'!$K48/1000</f>
        <v>0</v>
      </c>
    </row>
    <row r="49" spans="1:18" ht="13">
      <c r="A49" s="2">
        <v>1560</v>
      </c>
      <c r="B49" s="1" t="s">
        <v>201</v>
      </c>
      <c r="D49" s="18">
        <f>+D$1*'Delkostnadsindekser 2025'!D49*'Delkostnadsindekser 2025'!$K49/1000</f>
        <v>0</v>
      </c>
      <c r="F49" s="18">
        <f>+F$1*'Delkostnadsindekser 2025'!E49*'Delkostnadsindekser 2025'!$K49/1000</f>
        <v>0</v>
      </c>
      <c r="H49" s="18">
        <f>+H$1*'Delkostnadsindekser 2025'!F49*'Delkostnadsindekser 2025'!$K49/1000</f>
        <v>0</v>
      </c>
      <c r="J49" s="18">
        <f>+J$1*'Delkostnadsindekser 2025'!G49*'Delkostnadsindekser 2025'!$K49/1000</f>
        <v>0</v>
      </c>
      <c r="L49" s="18">
        <f>+L$1*'Delkostnadsindekser 2025'!H49*'Delkostnadsindekser 2025'!$K49/1000</f>
        <v>0</v>
      </c>
      <c r="N49" s="18">
        <f>+N$1*'Delkostnadsindekser 2025'!I49*'Delkostnadsindekser 2025'!$K49/1000</f>
        <v>0</v>
      </c>
      <c r="P49" s="18">
        <f>+P$1*'Delkostnadsindekser 2025'!J49*'Delkostnadsindekser 2025'!$K49/1000</f>
        <v>0</v>
      </c>
      <c r="R49" s="18">
        <f>+R$1*'Delkostnadsindekser 2025'!C49*'Delkostnadsindekser 2025'!$K49/1000</f>
        <v>0</v>
      </c>
    </row>
    <row r="50" spans="1:18" ht="13">
      <c r="A50" s="2">
        <v>1563</v>
      </c>
      <c r="B50" s="1" t="s">
        <v>202</v>
      </c>
      <c r="D50" s="18">
        <f>+D$1*'Delkostnadsindekser 2025'!D50*'Delkostnadsindekser 2025'!$K50/1000</f>
        <v>0</v>
      </c>
      <c r="F50" s="18">
        <f>+F$1*'Delkostnadsindekser 2025'!E50*'Delkostnadsindekser 2025'!$K50/1000</f>
        <v>0</v>
      </c>
      <c r="H50" s="18">
        <f>+H$1*'Delkostnadsindekser 2025'!F50*'Delkostnadsindekser 2025'!$K50/1000</f>
        <v>0</v>
      </c>
      <c r="J50" s="18">
        <f>+J$1*'Delkostnadsindekser 2025'!G50*'Delkostnadsindekser 2025'!$K50/1000</f>
        <v>0</v>
      </c>
      <c r="L50" s="18">
        <f>+L$1*'Delkostnadsindekser 2025'!H50*'Delkostnadsindekser 2025'!$K50/1000</f>
        <v>0</v>
      </c>
      <c r="N50" s="18">
        <f>+N$1*'Delkostnadsindekser 2025'!I50*'Delkostnadsindekser 2025'!$K50/1000</f>
        <v>0</v>
      </c>
      <c r="P50" s="18">
        <f>+P$1*'Delkostnadsindekser 2025'!J50*'Delkostnadsindekser 2025'!$K50/1000</f>
        <v>0</v>
      </c>
      <c r="R50" s="18">
        <f>+R$1*'Delkostnadsindekser 2025'!C50*'Delkostnadsindekser 2025'!$K50/1000</f>
        <v>0</v>
      </c>
    </row>
    <row r="51" spans="1:18" ht="13">
      <c r="A51" s="2">
        <v>1566</v>
      </c>
      <c r="B51" s="1" t="s">
        <v>203</v>
      </c>
      <c r="D51" s="18">
        <f>+D$1*'Delkostnadsindekser 2025'!D51*'Delkostnadsindekser 2025'!$K51/1000</f>
        <v>0</v>
      </c>
      <c r="F51" s="18">
        <f>+F$1*'Delkostnadsindekser 2025'!E51*'Delkostnadsindekser 2025'!$K51/1000</f>
        <v>0</v>
      </c>
      <c r="H51" s="18">
        <f>+H$1*'Delkostnadsindekser 2025'!F51*'Delkostnadsindekser 2025'!$K51/1000</f>
        <v>0</v>
      </c>
      <c r="J51" s="18">
        <f>+J$1*'Delkostnadsindekser 2025'!G51*'Delkostnadsindekser 2025'!$K51/1000</f>
        <v>0</v>
      </c>
      <c r="L51" s="18">
        <f>+L$1*'Delkostnadsindekser 2025'!H51*'Delkostnadsindekser 2025'!$K51/1000</f>
        <v>0</v>
      </c>
      <c r="N51" s="18">
        <f>+N$1*'Delkostnadsindekser 2025'!I51*'Delkostnadsindekser 2025'!$K51/1000</f>
        <v>0</v>
      </c>
      <c r="P51" s="18">
        <f>+P$1*'Delkostnadsindekser 2025'!J51*'Delkostnadsindekser 2025'!$K51/1000</f>
        <v>0</v>
      </c>
      <c r="R51" s="18">
        <f>+R$1*'Delkostnadsindekser 2025'!C51*'Delkostnadsindekser 2025'!$K51/1000</f>
        <v>0</v>
      </c>
    </row>
    <row r="52" spans="1:18" ht="13">
      <c r="A52" s="2">
        <v>1573</v>
      </c>
      <c r="B52" s="1" t="s">
        <v>205</v>
      </c>
      <c r="D52" s="18">
        <f>+D$1*'Delkostnadsindekser 2025'!D52*'Delkostnadsindekser 2025'!$K52/1000</f>
        <v>0</v>
      </c>
      <c r="F52" s="18">
        <f>+F$1*'Delkostnadsindekser 2025'!E52*'Delkostnadsindekser 2025'!$K52/1000</f>
        <v>0</v>
      </c>
      <c r="H52" s="18">
        <f>+H$1*'Delkostnadsindekser 2025'!F52*'Delkostnadsindekser 2025'!$K52/1000</f>
        <v>0</v>
      </c>
      <c r="J52" s="18">
        <f>+J$1*'Delkostnadsindekser 2025'!G52*'Delkostnadsindekser 2025'!$K52/1000</f>
        <v>0</v>
      </c>
      <c r="L52" s="18">
        <f>+L$1*'Delkostnadsindekser 2025'!H52*'Delkostnadsindekser 2025'!$K52/1000</f>
        <v>0</v>
      </c>
      <c r="N52" s="18">
        <f>+N$1*'Delkostnadsindekser 2025'!I52*'Delkostnadsindekser 2025'!$K52/1000</f>
        <v>0</v>
      </c>
      <c r="P52" s="18">
        <f>+P$1*'Delkostnadsindekser 2025'!J52*'Delkostnadsindekser 2025'!$K52/1000</f>
        <v>0</v>
      </c>
      <c r="R52" s="18">
        <f>+R$1*'Delkostnadsindekser 2025'!C52*'Delkostnadsindekser 2025'!$K52/1000</f>
        <v>0</v>
      </c>
    </row>
    <row r="53" spans="1:18" ht="13">
      <c r="A53" s="2">
        <v>1576</v>
      </c>
      <c r="B53" s="1" t="s">
        <v>206</v>
      </c>
      <c r="D53" s="18">
        <f>+D$1*'Delkostnadsindekser 2025'!D53*'Delkostnadsindekser 2025'!$K53/1000</f>
        <v>0</v>
      </c>
      <c r="F53" s="18">
        <f>+F$1*'Delkostnadsindekser 2025'!E53*'Delkostnadsindekser 2025'!$K53/1000</f>
        <v>0</v>
      </c>
      <c r="H53" s="18">
        <f>+H$1*'Delkostnadsindekser 2025'!F53*'Delkostnadsindekser 2025'!$K53/1000</f>
        <v>0</v>
      </c>
      <c r="J53" s="18">
        <f>+J$1*'Delkostnadsindekser 2025'!G53*'Delkostnadsindekser 2025'!$K53/1000</f>
        <v>0</v>
      </c>
      <c r="L53" s="18">
        <f>+L$1*'Delkostnadsindekser 2025'!H53*'Delkostnadsindekser 2025'!$K53/1000</f>
        <v>0</v>
      </c>
      <c r="N53" s="18">
        <f>+N$1*'Delkostnadsindekser 2025'!I53*'Delkostnadsindekser 2025'!$K53/1000</f>
        <v>0</v>
      </c>
      <c r="P53" s="18">
        <f>+P$1*'Delkostnadsindekser 2025'!J53*'Delkostnadsindekser 2025'!$K53/1000</f>
        <v>0</v>
      </c>
      <c r="R53" s="18">
        <f>+R$1*'Delkostnadsindekser 2025'!C53*'Delkostnadsindekser 2025'!$K53/1000</f>
        <v>0</v>
      </c>
    </row>
    <row r="54" spans="1:18" ht="13">
      <c r="A54" s="2">
        <v>1577</v>
      </c>
      <c r="B54" s="1" t="s">
        <v>351</v>
      </c>
      <c r="D54" s="18">
        <f>+D$1*'Delkostnadsindekser 2025'!D54*'Delkostnadsindekser 2025'!$K54/1000</f>
        <v>0</v>
      </c>
      <c r="F54" s="18">
        <f>+F$1*'Delkostnadsindekser 2025'!E54*'Delkostnadsindekser 2025'!$K54/1000</f>
        <v>0</v>
      </c>
      <c r="H54" s="18">
        <f>+H$1*'Delkostnadsindekser 2025'!F54*'Delkostnadsindekser 2025'!$K54/1000</f>
        <v>0</v>
      </c>
      <c r="J54" s="18">
        <f>+J$1*'Delkostnadsindekser 2025'!G54*'Delkostnadsindekser 2025'!$K54/1000</f>
        <v>0</v>
      </c>
      <c r="L54" s="18">
        <f>+L$1*'Delkostnadsindekser 2025'!H54*'Delkostnadsindekser 2025'!$K54/1000</f>
        <v>0</v>
      </c>
      <c r="N54" s="18">
        <f>+N$1*'Delkostnadsindekser 2025'!I54*'Delkostnadsindekser 2025'!$K54/1000</f>
        <v>0</v>
      </c>
      <c r="P54" s="18">
        <f>+P$1*'Delkostnadsindekser 2025'!J54*'Delkostnadsindekser 2025'!$K54/1000</f>
        <v>0</v>
      </c>
      <c r="R54" s="18">
        <f>+R$1*'Delkostnadsindekser 2025'!C54*'Delkostnadsindekser 2025'!$K54/1000</f>
        <v>0</v>
      </c>
    </row>
    <row r="55" spans="1:18" ht="13">
      <c r="A55" s="2">
        <v>1578</v>
      </c>
      <c r="B55" s="1" t="s">
        <v>352</v>
      </c>
      <c r="D55" s="18">
        <f>+D$1*'Delkostnadsindekser 2025'!D55*'Delkostnadsindekser 2025'!$K55/1000</f>
        <v>0</v>
      </c>
      <c r="F55" s="18">
        <f>+F$1*'Delkostnadsindekser 2025'!E55*'Delkostnadsindekser 2025'!$K55/1000</f>
        <v>0</v>
      </c>
      <c r="H55" s="18">
        <f>+H$1*'Delkostnadsindekser 2025'!F55*'Delkostnadsindekser 2025'!$K55/1000</f>
        <v>0</v>
      </c>
      <c r="J55" s="18">
        <f>+J$1*'Delkostnadsindekser 2025'!G55*'Delkostnadsindekser 2025'!$K55/1000</f>
        <v>0</v>
      </c>
      <c r="L55" s="18">
        <f>+L$1*'Delkostnadsindekser 2025'!H55*'Delkostnadsindekser 2025'!$K55/1000</f>
        <v>0</v>
      </c>
      <c r="N55" s="18">
        <f>+N$1*'Delkostnadsindekser 2025'!I55*'Delkostnadsindekser 2025'!$K55/1000</f>
        <v>0</v>
      </c>
      <c r="P55" s="18">
        <f>+P$1*'Delkostnadsindekser 2025'!J55*'Delkostnadsindekser 2025'!$K55/1000</f>
        <v>0</v>
      </c>
      <c r="R55" s="18">
        <f>+R$1*'Delkostnadsindekser 2025'!C55*'Delkostnadsindekser 2025'!$K55/1000</f>
        <v>0</v>
      </c>
    </row>
    <row r="56" spans="1:18" ht="13">
      <c r="A56" s="2">
        <v>1579</v>
      </c>
      <c r="B56" s="1" t="s">
        <v>353</v>
      </c>
      <c r="D56" s="18">
        <f>+D$1*'Delkostnadsindekser 2025'!D56*'Delkostnadsindekser 2025'!$K56/1000</f>
        <v>0</v>
      </c>
      <c r="F56" s="18">
        <f>+F$1*'Delkostnadsindekser 2025'!E56*'Delkostnadsindekser 2025'!$K56/1000</f>
        <v>0</v>
      </c>
      <c r="H56" s="18">
        <f>+H$1*'Delkostnadsindekser 2025'!F56*'Delkostnadsindekser 2025'!$K56/1000</f>
        <v>0</v>
      </c>
      <c r="J56" s="18">
        <f>+J$1*'Delkostnadsindekser 2025'!G56*'Delkostnadsindekser 2025'!$K56/1000</f>
        <v>0</v>
      </c>
      <c r="L56" s="18">
        <f>+L$1*'Delkostnadsindekser 2025'!H56*'Delkostnadsindekser 2025'!$K56/1000</f>
        <v>0</v>
      </c>
      <c r="N56" s="18">
        <f>+N$1*'Delkostnadsindekser 2025'!I56*'Delkostnadsindekser 2025'!$K56/1000</f>
        <v>0</v>
      </c>
      <c r="P56" s="18">
        <f>+P$1*'Delkostnadsindekser 2025'!J56*'Delkostnadsindekser 2025'!$K56/1000</f>
        <v>0</v>
      </c>
      <c r="R56" s="18">
        <f>+R$1*'Delkostnadsindekser 2025'!C56*'Delkostnadsindekser 2025'!$K56/1000</f>
        <v>0</v>
      </c>
    </row>
    <row r="57" spans="1:18" ht="13">
      <c r="A57" s="2">
        <v>1580</v>
      </c>
      <c r="B57" s="1" t="s">
        <v>392</v>
      </c>
      <c r="D57" s="18">
        <f>+D$1*'Delkostnadsindekser 2025'!D57*'Delkostnadsindekser 2025'!$K57/1000</f>
        <v>0</v>
      </c>
      <c r="F57" s="18">
        <f>+F$1*'Delkostnadsindekser 2025'!E57*'Delkostnadsindekser 2025'!$K57/1000</f>
        <v>0</v>
      </c>
      <c r="H57" s="18">
        <f>+H$1*'Delkostnadsindekser 2025'!F57*'Delkostnadsindekser 2025'!$K57/1000</f>
        <v>0</v>
      </c>
      <c r="J57" s="18">
        <f>+J$1*'Delkostnadsindekser 2025'!G57*'Delkostnadsindekser 2025'!$K57/1000</f>
        <v>0</v>
      </c>
      <c r="L57" s="18">
        <f>+L$1*'Delkostnadsindekser 2025'!H57*'Delkostnadsindekser 2025'!$K57/1000</f>
        <v>0</v>
      </c>
      <c r="N57" s="18">
        <f>+N$1*'Delkostnadsindekser 2025'!I57*'Delkostnadsindekser 2025'!$K57/1000</f>
        <v>0</v>
      </c>
      <c r="P57" s="18">
        <f>+P$1*'Delkostnadsindekser 2025'!J57*'Delkostnadsindekser 2025'!$K57/1000</f>
        <v>0</v>
      </c>
      <c r="R57" s="18">
        <f>+R$1*'Delkostnadsindekser 2025'!C57*'Delkostnadsindekser 2025'!$K57/1000</f>
        <v>0</v>
      </c>
    </row>
    <row r="58" spans="1:18" ht="13">
      <c r="A58" s="2">
        <v>1804</v>
      </c>
      <c r="B58" s="1" t="s">
        <v>235</v>
      </c>
      <c r="D58" s="18">
        <f>+D$1*'Delkostnadsindekser 2025'!D58*'Delkostnadsindekser 2025'!$K58/1000</f>
        <v>0</v>
      </c>
      <c r="F58" s="18">
        <f>+F$1*'Delkostnadsindekser 2025'!E58*'Delkostnadsindekser 2025'!$K58/1000</f>
        <v>0</v>
      </c>
      <c r="H58" s="18">
        <f>+H$1*'Delkostnadsindekser 2025'!F58*'Delkostnadsindekser 2025'!$K58/1000</f>
        <v>0</v>
      </c>
      <c r="J58" s="18">
        <f>+J$1*'Delkostnadsindekser 2025'!G58*'Delkostnadsindekser 2025'!$K58/1000</f>
        <v>0</v>
      </c>
      <c r="L58" s="18">
        <f>+L$1*'Delkostnadsindekser 2025'!H58*'Delkostnadsindekser 2025'!$K58/1000</f>
        <v>0</v>
      </c>
      <c r="N58" s="18">
        <f>+N$1*'Delkostnadsindekser 2025'!I58*'Delkostnadsindekser 2025'!$K58/1000</f>
        <v>0</v>
      </c>
      <c r="P58" s="18">
        <f>+P$1*'Delkostnadsindekser 2025'!J58*'Delkostnadsindekser 2025'!$K58/1000</f>
        <v>0</v>
      </c>
      <c r="R58" s="18">
        <f>+R$1*'Delkostnadsindekser 2025'!C58*'Delkostnadsindekser 2025'!$K58/1000</f>
        <v>0</v>
      </c>
    </row>
    <row r="59" spans="1:18" ht="13">
      <c r="A59" s="2">
        <v>1806</v>
      </c>
      <c r="B59" s="1" t="s">
        <v>354</v>
      </c>
      <c r="D59" s="18">
        <f>+D$1*'Delkostnadsindekser 2025'!D59*'Delkostnadsindekser 2025'!$K59/1000</f>
        <v>0</v>
      </c>
      <c r="F59" s="18">
        <f>+F$1*'Delkostnadsindekser 2025'!E59*'Delkostnadsindekser 2025'!$K59/1000</f>
        <v>0</v>
      </c>
      <c r="H59" s="18">
        <f>+H$1*'Delkostnadsindekser 2025'!F59*'Delkostnadsindekser 2025'!$K59/1000</f>
        <v>0</v>
      </c>
      <c r="J59" s="18">
        <f>+J$1*'Delkostnadsindekser 2025'!G59*'Delkostnadsindekser 2025'!$K59/1000</f>
        <v>0</v>
      </c>
      <c r="L59" s="18">
        <f>+L$1*'Delkostnadsindekser 2025'!H59*'Delkostnadsindekser 2025'!$K59/1000</f>
        <v>0</v>
      </c>
      <c r="N59" s="18">
        <f>+N$1*'Delkostnadsindekser 2025'!I59*'Delkostnadsindekser 2025'!$K59/1000</f>
        <v>0</v>
      </c>
      <c r="P59" s="18">
        <f>+P$1*'Delkostnadsindekser 2025'!J59*'Delkostnadsindekser 2025'!$K59/1000</f>
        <v>0</v>
      </c>
      <c r="R59" s="18">
        <f>+R$1*'Delkostnadsindekser 2025'!C59*'Delkostnadsindekser 2025'!$K59/1000</f>
        <v>0</v>
      </c>
    </row>
    <row r="60" spans="1:18" ht="13">
      <c r="A60" s="2">
        <v>1811</v>
      </c>
      <c r="B60" s="1" t="s">
        <v>236</v>
      </c>
      <c r="D60" s="18">
        <f>+D$1*'Delkostnadsindekser 2025'!D60*'Delkostnadsindekser 2025'!$K60/1000</f>
        <v>0</v>
      </c>
      <c r="F60" s="18">
        <f>+F$1*'Delkostnadsindekser 2025'!E60*'Delkostnadsindekser 2025'!$K60/1000</f>
        <v>0</v>
      </c>
      <c r="H60" s="18">
        <f>+H$1*'Delkostnadsindekser 2025'!F60*'Delkostnadsindekser 2025'!$K60/1000</f>
        <v>0</v>
      </c>
      <c r="J60" s="18">
        <f>+J$1*'Delkostnadsindekser 2025'!G60*'Delkostnadsindekser 2025'!$K60/1000</f>
        <v>0</v>
      </c>
      <c r="L60" s="18">
        <f>+L$1*'Delkostnadsindekser 2025'!H60*'Delkostnadsindekser 2025'!$K60/1000</f>
        <v>0</v>
      </c>
      <c r="N60" s="18">
        <f>+N$1*'Delkostnadsindekser 2025'!I60*'Delkostnadsindekser 2025'!$K60/1000</f>
        <v>0</v>
      </c>
      <c r="P60" s="18">
        <f>+P$1*'Delkostnadsindekser 2025'!J60*'Delkostnadsindekser 2025'!$K60/1000</f>
        <v>0</v>
      </c>
      <c r="R60" s="18">
        <f>+R$1*'Delkostnadsindekser 2025'!C60*'Delkostnadsindekser 2025'!$K60/1000</f>
        <v>0</v>
      </c>
    </row>
    <row r="61" spans="1:18" ht="13">
      <c r="A61" s="2">
        <v>1812</v>
      </c>
      <c r="B61" s="1" t="s">
        <v>237</v>
      </c>
      <c r="D61" s="18">
        <f>+D$1*'Delkostnadsindekser 2025'!D61*'Delkostnadsindekser 2025'!$K61/1000</f>
        <v>0</v>
      </c>
      <c r="F61" s="18">
        <f>+F$1*'Delkostnadsindekser 2025'!E61*'Delkostnadsindekser 2025'!$K61/1000</f>
        <v>0</v>
      </c>
      <c r="H61" s="18">
        <f>+H$1*'Delkostnadsindekser 2025'!F61*'Delkostnadsindekser 2025'!$K61/1000</f>
        <v>0</v>
      </c>
      <c r="J61" s="18">
        <f>+J$1*'Delkostnadsindekser 2025'!G61*'Delkostnadsindekser 2025'!$K61/1000</f>
        <v>0</v>
      </c>
      <c r="L61" s="18">
        <f>+L$1*'Delkostnadsindekser 2025'!H61*'Delkostnadsindekser 2025'!$K61/1000</f>
        <v>0</v>
      </c>
      <c r="N61" s="18">
        <f>+N$1*'Delkostnadsindekser 2025'!I61*'Delkostnadsindekser 2025'!$K61/1000</f>
        <v>0</v>
      </c>
      <c r="P61" s="18">
        <f>+P$1*'Delkostnadsindekser 2025'!J61*'Delkostnadsindekser 2025'!$K61/1000</f>
        <v>0</v>
      </c>
      <c r="R61" s="18">
        <f>+R$1*'Delkostnadsindekser 2025'!C61*'Delkostnadsindekser 2025'!$K61/1000</f>
        <v>0</v>
      </c>
    </row>
    <row r="62" spans="1:18" ht="13">
      <c r="A62" s="2">
        <v>1813</v>
      </c>
      <c r="B62" s="1" t="s">
        <v>238</v>
      </c>
      <c r="D62" s="18">
        <f>+D$1*'Delkostnadsindekser 2025'!D62*'Delkostnadsindekser 2025'!$K62/1000</f>
        <v>0</v>
      </c>
      <c r="F62" s="18">
        <f>+F$1*'Delkostnadsindekser 2025'!E62*'Delkostnadsindekser 2025'!$K62/1000</f>
        <v>0</v>
      </c>
      <c r="H62" s="18">
        <f>+H$1*'Delkostnadsindekser 2025'!F62*'Delkostnadsindekser 2025'!$K62/1000</f>
        <v>0</v>
      </c>
      <c r="J62" s="18">
        <f>+J$1*'Delkostnadsindekser 2025'!G62*'Delkostnadsindekser 2025'!$K62/1000</f>
        <v>0</v>
      </c>
      <c r="L62" s="18">
        <f>+L$1*'Delkostnadsindekser 2025'!H62*'Delkostnadsindekser 2025'!$K62/1000</f>
        <v>0</v>
      </c>
      <c r="N62" s="18">
        <f>+N$1*'Delkostnadsindekser 2025'!I62*'Delkostnadsindekser 2025'!$K62/1000</f>
        <v>0</v>
      </c>
      <c r="P62" s="18">
        <f>+P$1*'Delkostnadsindekser 2025'!J62*'Delkostnadsindekser 2025'!$K62/1000</f>
        <v>0</v>
      </c>
      <c r="R62" s="18">
        <f>+R$1*'Delkostnadsindekser 2025'!C62*'Delkostnadsindekser 2025'!$K62/1000</f>
        <v>0</v>
      </c>
    </row>
    <row r="63" spans="1:18" ht="13">
      <c r="A63" s="2">
        <v>1815</v>
      </c>
      <c r="B63" s="1" t="s">
        <v>239</v>
      </c>
      <c r="D63" s="18">
        <f>+D$1*'Delkostnadsindekser 2025'!D63*'Delkostnadsindekser 2025'!$K63/1000</f>
        <v>0</v>
      </c>
      <c r="F63" s="18">
        <f>+F$1*'Delkostnadsindekser 2025'!E63*'Delkostnadsindekser 2025'!$K63/1000</f>
        <v>0</v>
      </c>
      <c r="H63" s="18">
        <f>+H$1*'Delkostnadsindekser 2025'!F63*'Delkostnadsindekser 2025'!$K63/1000</f>
        <v>0</v>
      </c>
      <c r="J63" s="18">
        <f>+J$1*'Delkostnadsindekser 2025'!G63*'Delkostnadsindekser 2025'!$K63/1000</f>
        <v>0</v>
      </c>
      <c r="L63" s="18">
        <f>+L$1*'Delkostnadsindekser 2025'!H63*'Delkostnadsindekser 2025'!$K63/1000</f>
        <v>0</v>
      </c>
      <c r="N63" s="18">
        <f>+N$1*'Delkostnadsindekser 2025'!I63*'Delkostnadsindekser 2025'!$K63/1000</f>
        <v>0</v>
      </c>
      <c r="P63" s="18">
        <f>+P$1*'Delkostnadsindekser 2025'!J63*'Delkostnadsindekser 2025'!$K63/1000</f>
        <v>0</v>
      </c>
      <c r="R63" s="18">
        <f>+R$1*'Delkostnadsindekser 2025'!C63*'Delkostnadsindekser 2025'!$K63/1000</f>
        <v>0</v>
      </c>
    </row>
    <row r="64" spans="1:18" ht="13">
      <c r="A64" s="2">
        <v>1816</v>
      </c>
      <c r="B64" s="1" t="s">
        <v>240</v>
      </c>
      <c r="D64" s="18">
        <f>+D$1*'Delkostnadsindekser 2025'!D64*'Delkostnadsindekser 2025'!$K64/1000</f>
        <v>0</v>
      </c>
      <c r="F64" s="18">
        <f>+F$1*'Delkostnadsindekser 2025'!E64*'Delkostnadsindekser 2025'!$K64/1000</f>
        <v>0</v>
      </c>
      <c r="H64" s="18">
        <f>+H$1*'Delkostnadsindekser 2025'!F64*'Delkostnadsindekser 2025'!$K64/1000</f>
        <v>0</v>
      </c>
      <c r="J64" s="18">
        <f>+J$1*'Delkostnadsindekser 2025'!G64*'Delkostnadsindekser 2025'!$K64/1000</f>
        <v>0</v>
      </c>
      <c r="L64" s="18">
        <f>+L$1*'Delkostnadsindekser 2025'!H64*'Delkostnadsindekser 2025'!$K64/1000</f>
        <v>0</v>
      </c>
      <c r="N64" s="18">
        <f>+N$1*'Delkostnadsindekser 2025'!I64*'Delkostnadsindekser 2025'!$K64/1000</f>
        <v>0</v>
      </c>
      <c r="P64" s="18">
        <f>+P$1*'Delkostnadsindekser 2025'!J64*'Delkostnadsindekser 2025'!$K64/1000</f>
        <v>0</v>
      </c>
      <c r="R64" s="18">
        <f>+R$1*'Delkostnadsindekser 2025'!C64*'Delkostnadsindekser 2025'!$K64/1000</f>
        <v>0</v>
      </c>
    </row>
    <row r="65" spans="1:18" ht="13">
      <c r="A65" s="2">
        <v>1818</v>
      </c>
      <c r="B65" s="1" t="s">
        <v>188</v>
      </c>
      <c r="D65" s="18">
        <f>+D$1*'Delkostnadsindekser 2025'!D65*'Delkostnadsindekser 2025'!$K65/1000</f>
        <v>0</v>
      </c>
      <c r="F65" s="18">
        <f>+F$1*'Delkostnadsindekser 2025'!E65*'Delkostnadsindekser 2025'!$K65/1000</f>
        <v>0</v>
      </c>
      <c r="H65" s="18">
        <f>+H$1*'Delkostnadsindekser 2025'!F65*'Delkostnadsindekser 2025'!$K65/1000</f>
        <v>0</v>
      </c>
      <c r="J65" s="18">
        <f>+J$1*'Delkostnadsindekser 2025'!G65*'Delkostnadsindekser 2025'!$K65/1000</f>
        <v>0</v>
      </c>
      <c r="L65" s="18">
        <f>+L$1*'Delkostnadsindekser 2025'!H65*'Delkostnadsindekser 2025'!$K65/1000</f>
        <v>0</v>
      </c>
      <c r="N65" s="18">
        <f>+N$1*'Delkostnadsindekser 2025'!I65*'Delkostnadsindekser 2025'!$K65/1000</f>
        <v>0</v>
      </c>
      <c r="P65" s="18">
        <f>+P$1*'Delkostnadsindekser 2025'!J65*'Delkostnadsindekser 2025'!$K65/1000</f>
        <v>0</v>
      </c>
      <c r="R65" s="18">
        <f>+R$1*'Delkostnadsindekser 2025'!C65*'Delkostnadsindekser 2025'!$K65/1000</f>
        <v>0</v>
      </c>
    </row>
    <row r="66" spans="1:18" ht="13">
      <c r="A66" s="2">
        <v>1820</v>
      </c>
      <c r="B66" s="1" t="s">
        <v>241</v>
      </c>
      <c r="D66" s="18">
        <f>+D$1*'Delkostnadsindekser 2025'!D66*'Delkostnadsindekser 2025'!$K66/1000</f>
        <v>0</v>
      </c>
      <c r="F66" s="18">
        <f>+F$1*'Delkostnadsindekser 2025'!E66*'Delkostnadsindekser 2025'!$K66/1000</f>
        <v>0</v>
      </c>
      <c r="H66" s="18">
        <f>+H$1*'Delkostnadsindekser 2025'!F66*'Delkostnadsindekser 2025'!$K66/1000</f>
        <v>0</v>
      </c>
      <c r="J66" s="18">
        <f>+J$1*'Delkostnadsindekser 2025'!G66*'Delkostnadsindekser 2025'!$K66/1000</f>
        <v>0</v>
      </c>
      <c r="L66" s="18">
        <f>+L$1*'Delkostnadsindekser 2025'!H66*'Delkostnadsindekser 2025'!$K66/1000</f>
        <v>0</v>
      </c>
      <c r="N66" s="18">
        <f>+N$1*'Delkostnadsindekser 2025'!I66*'Delkostnadsindekser 2025'!$K66/1000</f>
        <v>0</v>
      </c>
      <c r="P66" s="18">
        <f>+P$1*'Delkostnadsindekser 2025'!J66*'Delkostnadsindekser 2025'!$K66/1000</f>
        <v>0</v>
      </c>
      <c r="R66" s="18">
        <f>+R$1*'Delkostnadsindekser 2025'!C66*'Delkostnadsindekser 2025'!$K66/1000</f>
        <v>0</v>
      </c>
    </row>
    <row r="67" spans="1:18" ht="13">
      <c r="A67" s="2">
        <v>1822</v>
      </c>
      <c r="B67" s="1" t="s">
        <v>242</v>
      </c>
      <c r="D67" s="18">
        <f>+D$1*'Delkostnadsindekser 2025'!D67*'Delkostnadsindekser 2025'!$K67/1000</f>
        <v>0</v>
      </c>
      <c r="F67" s="18">
        <f>+F$1*'Delkostnadsindekser 2025'!E67*'Delkostnadsindekser 2025'!$K67/1000</f>
        <v>0</v>
      </c>
      <c r="H67" s="18">
        <f>+H$1*'Delkostnadsindekser 2025'!F67*'Delkostnadsindekser 2025'!$K67/1000</f>
        <v>0</v>
      </c>
      <c r="J67" s="18">
        <f>+J$1*'Delkostnadsindekser 2025'!G67*'Delkostnadsindekser 2025'!$K67/1000</f>
        <v>0</v>
      </c>
      <c r="L67" s="18">
        <f>+L$1*'Delkostnadsindekser 2025'!H67*'Delkostnadsindekser 2025'!$K67/1000</f>
        <v>0</v>
      </c>
      <c r="N67" s="18">
        <f>+N$1*'Delkostnadsindekser 2025'!I67*'Delkostnadsindekser 2025'!$K67/1000</f>
        <v>0</v>
      </c>
      <c r="P67" s="18">
        <f>+P$1*'Delkostnadsindekser 2025'!J67*'Delkostnadsindekser 2025'!$K67/1000</f>
        <v>0</v>
      </c>
      <c r="R67" s="18">
        <f>+R$1*'Delkostnadsindekser 2025'!C67*'Delkostnadsindekser 2025'!$K67/1000</f>
        <v>0</v>
      </c>
    </row>
    <row r="68" spans="1:18" ht="13">
      <c r="A68" s="2">
        <v>1824</v>
      </c>
      <c r="B68" s="1" t="s">
        <v>243</v>
      </c>
      <c r="D68" s="18">
        <f>+D$1*'Delkostnadsindekser 2025'!D68*'Delkostnadsindekser 2025'!$K68/1000</f>
        <v>0</v>
      </c>
      <c r="F68" s="18">
        <f>+F$1*'Delkostnadsindekser 2025'!E68*'Delkostnadsindekser 2025'!$K68/1000</f>
        <v>0</v>
      </c>
      <c r="H68" s="18">
        <f>+H$1*'Delkostnadsindekser 2025'!F68*'Delkostnadsindekser 2025'!$K68/1000</f>
        <v>0</v>
      </c>
      <c r="J68" s="18">
        <f>+J$1*'Delkostnadsindekser 2025'!G68*'Delkostnadsindekser 2025'!$K68/1000</f>
        <v>0</v>
      </c>
      <c r="L68" s="18">
        <f>+L$1*'Delkostnadsindekser 2025'!H68*'Delkostnadsindekser 2025'!$K68/1000</f>
        <v>0</v>
      </c>
      <c r="N68" s="18">
        <f>+N$1*'Delkostnadsindekser 2025'!I68*'Delkostnadsindekser 2025'!$K68/1000</f>
        <v>0</v>
      </c>
      <c r="P68" s="18">
        <f>+P$1*'Delkostnadsindekser 2025'!J68*'Delkostnadsindekser 2025'!$K68/1000</f>
        <v>0</v>
      </c>
      <c r="R68" s="18">
        <f>+R$1*'Delkostnadsindekser 2025'!C68*'Delkostnadsindekser 2025'!$K68/1000</f>
        <v>0</v>
      </c>
    </row>
    <row r="69" spans="1:18" ht="13">
      <c r="A69" s="2">
        <v>1825</v>
      </c>
      <c r="B69" s="1" t="s">
        <v>244</v>
      </c>
      <c r="D69" s="18">
        <f>+D$1*'Delkostnadsindekser 2025'!D69*'Delkostnadsindekser 2025'!$K69/1000</f>
        <v>0</v>
      </c>
      <c r="F69" s="18">
        <f>+F$1*'Delkostnadsindekser 2025'!E69*'Delkostnadsindekser 2025'!$K69/1000</f>
        <v>0</v>
      </c>
      <c r="H69" s="18">
        <f>+H$1*'Delkostnadsindekser 2025'!F69*'Delkostnadsindekser 2025'!$K69/1000</f>
        <v>0</v>
      </c>
      <c r="J69" s="18">
        <f>+J$1*'Delkostnadsindekser 2025'!G69*'Delkostnadsindekser 2025'!$K69/1000</f>
        <v>0</v>
      </c>
      <c r="L69" s="18">
        <f>+L$1*'Delkostnadsindekser 2025'!H69*'Delkostnadsindekser 2025'!$K69/1000</f>
        <v>0</v>
      </c>
      <c r="N69" s="18">
        <f>+N$1*'Delkostnadsindekser 2025'!I69*'Delkostnadsindekser 2025'!$K69/1000</f>
        <v>0</v>
      </c>
      <c r="P69" s="18">
        <f>+P$1*'Delkostnadsindekser 2025'!J69*'Delkostnadsindekser 2025'!$K69/1000</f>
        <v>0</v>
      </c>
      <c r="R69" s="18">
        <f>+R$1*'Delkostnadsindekser 2025'!C69*'Delkostnadsindekser 2025'!$K69/1000</f>
        <v>0</v>
      </c>
    </row>
    <row r="70" spans="1:18" ht="13">
      <c r="A70" s="2">
        <v>1826</v>
      </c>
      <c r="B70" s="1" t="s">
        <v>245</v>
      </c>
      <c r="D70" s="18">
        <f>+D$1*'Delkostnadsindekser 2025'!D70*'Delkostnadsindekser 2025'!$K70/1000</f>
        <v>0</v>
      </c>
      <c r="F70" s="18">
        <f>+F$1*'Delkostnadsindekser 2025'!E70*'Delkostnadsindekser 2025'!$K70/1000</f>
        <v>0</v>
      </c>
      <c r="H70" s="18">
        <f>+H$1*'Delkostnadsindekser 2025'!F70*'Delkostnadsindekser 2025'!$K70/1000</f>
        <v>0</v>
      </c>
      <c r="J70" s="18">
        <f>+J$1*'Delkostnadsindekser 2025'!G70*'Delkostnadsindekser 2025'!$K70/1000</f>
        <v>0</v>
      </c>
      <c r="L70" s="18">
        <f>+L$1*'Delkostnadsindekser 2025'!H70*'Delkostnadsindekser 2025'!$K70/1000</f>
        <v>0</v>
      </c>
      <c r="N70" s="18">
        <f>+N$1*'Delkostnadsindekser 2025'!I70*'Delkostnadsindekser 2025'!$K70/1000</f>
        <v>0</v>
      </c>
      <c r="P70" s="18">
        <f>+P$1*'Delkostnadsindekser 2025'!J70*'Delkostnadsindekser 2025'!$K70/1000</f>
        <v>0</v>
      </c>
      <c r="R70" s="18">
        <f>+R$1*'Delkostnadsindekser 2025'!C70*'Delkostnadsindekser 2025'!$K70/1000</f>
        <v>0</v>
      </c>
    </row>
    <row r="71" spans="1:18" ht="13">
      <c r="A71" s="2">
        <v>1827</v>
      </c>
      <c r="B71" s="1" t="s">
        <v>246</v>
      </c>
      <c r="D71" s="18">
        <f>+D$1*'Delkostnadsindekser 2025'!D71*'Delkostnadsindekser 2025'!$K71/1000</f>
        <v>0</v>
      </c>
      <c r="F71" s="18">
        <f>+F$1*'Delkostnadsindekser 2025'!E71*'Delkostnadsindekser 2025'!$K71/1000</f>
        <v>0</v>
      </c>
      <c r="H71" s="18">
        <f>+H$1*'Delkostnadsindekser 2025'!F71*'Delkostnadsindekser 2025'!$K71/1000</f>
        <v>0</v>
      </c>
      <c r="J71" s="18">
        <f>+J$1*'Delkostnadsindekser 2025'!G71*'Delkostnadsindekser 2025'!$K71/1000</f>
        <v>0</v>
      </c>
      <c r="L71" s="18">
        <f>+L$1*'Delkostnadsindekser 2025'!H71*'Delkostnadsindekser 2025'!$K71/1000</f>
        <v>0</v>
      </c>
      <c r="N71" s="18">
        <f>+N$1*'Delkostnadsindekser 2025'!I71*'Delkostnadsindekser 2025'!$K71/1000</f>
        <v>0</v>
      </c>
      <c r="P71" s="18">
        <f>+P$1*'Delkostnadsindekser 2025'!J71*'Delkostnadsindekser 2025'!$K71/1000</f>
        <v>0</v>
      </c>
      <c r="R71" s="18">
        <f>+R$1*'Delkostnadsindekser 2025'!C71*'Delkostnadsindekser 2025'!$K71/1000</f>
        <v>0</v>
      </c>
    </row>
    <row r="72" spans="1:18" ht="13">
      <c r="A72" s="2">
        <v>1828</v>
      </c>
      <c r="B72" s="1" t="s">
        <v>247</v>
      </c>
      <c r="D72" s="18">
        <f>+D$1*'Delkostnadsindekser 2025'!D72*'Delkostnadsindekser 2025'!$K72/1000</f>
        <v>0</v>
      </c>
      <c r="F72" s="18">
        <f>+F$1*'Delkostnadsindekser 2025'!E72*'Delkostnadsindekser 2025'!$K72/1000</f>
        <v>0</v>
      </c>
      <c r="H72" s="18">
        <f>+H$1*'Delkostnadsindekser 2025'!F72*'Delkostnadsindekser 2025'!$K72/1000</f>
        <v>0</v>
      </c>
      <c r="J72" s="18">
        <f>+J$1*'Delkostnadsindekser 2025'!G72*'Delkostnadsindekser 2025'!$K72/1000</f>
        <v>0</v>
      </c>
      <c r="L72" s="18">
        <f>+L$1*'Delkostnadsindekser 2025'!H72*'Delkostnadsindekser 2025'!$K72/1000</f>
        <v>0</v>
      </c>
      <c r="N72" s="18">
        <f>+N$1*'Delkostnadsindekser 2025'!I72*'Delkostnadsindekser 2025'!$K72/1000</f>
        <v>0</v>
      </c>
      <c r="P72" s="18">
        <f>+P$1*'Delkostnadsindekser 2025'!J72*'Delkostnadsindekser 2025'!$K72/1000</f>
        <v>0</v>
      </c>
      <c r="R72" s="18">
        <f>+R$1*'Delkostnadsindekser 2025'!C72*'Delkostnadsindekser 2025'!$K72/1000</f>
        <v>0</v>
      </c>
    </row>
    <row r="73" spans="1:18" ht="13">
      <c r="A73" s="2">
        <v>1832</v>
      </c>
      <c r="B73" s="1" t="s">
        <v>248</v>
      </c>
      <c r="D73" s="18">
        <f>+D$1*'Delkostnadsindekser 2025'!D73*'Delkostnadsindekser 2025'!$K73/1000</f>
        <v>0</v>
      </c>
      <c r="F73" s="18">
        <f>+F$1*'Delkostnadsindekser 2025'!E73*'Delkostnadsindekser 2025'!$K73/1000</f>
        <v>0</v>
      </c>
      <c r="H73" s="18">
        <f>+H$1*'Delkostnadsindekser 2025'!F73*'Delkostnadsindekser 2025'!$K73/1000</f>
        <v>0</v>
      </c>
      <c r="J73" s="18">
        <f>+J$1*'Delkostnadsindekser 2025'!G73*'Delkostnadsindekser 2025'!$K73/1000</f>
        <v>0</v>
      </c>
      <c r="L73" s="18">
        <f>+L$1*'Delkostnadsindekser 2025'!H73*'Delkostnadsindekser 2025'!$K73/1000</f>
        <v>0</v>
      </c>
      <c r="N73" s="18">
        <f>+N$1*'Delkostnadsindekser 2025'!I73*'Delkostnadsindekser 2025'!$K73/1000</f>
        <v>0</v>
      </c>
      <c r="P73" s="18">
        <f>+P$1*'Delkostnadsindekser 2025'!J73*'Delkostnadsindekser 2025'!$K73/1000</f>
        <v>0</v>
      </c>
      <c r="R73" s="18">
        <f>+R$1*'Delkostnadsindekser 2025'!C73*'Delkostnadsindekser 2025'!$K73/1000</f>
        <v>0</v>
      </c>
    </row>
    <row r="74" spans="1:18" ht="13">
      <c r="A74" s="2">
        <v>1833</v>
      </c>
      <c r="B74" s="1" t="s">
        <v>249</v>
      </c>
      <c r="D74" s="18">
        <f>+D$1*'Delkostnadsindekser 2025'!D74*'Delkostnadsindekser 2025'!$K74/1000</f>
        <v>0</v>
      </c>
      <c r="F74" s="18">
        <f>+F$1*'Delkostnadsindekser 2025'!E74*'Delkostnadsindekser 2025'!$K74/1000</f>
        <v>0</v>
      </c>
      <c r="H74" s="18">
        <f>+H$1*'Delkostnadsindekser 2025'!F74*'Delkostnadsindekser 2025'!$K74/1000</f>
        <v>0</v>
      </c>
      <c r="J74" s="18">
        <f>+J$1*'Delkostnadsindekser 2025'!G74*'Delkostnadsindekser 2025'!$K74/1000</f>
        <v>0</v>
      </c>
      <c r="L74" s="18">
        <f>+L$1*'Delkostnadsindekser 2025'!H74*'Delkostnadsindekser 2025'!$K74/1000</f>
        <v>0</v>
      </c>
      <c r="N74" s="18">
        <f>+N$1*'Delkostnadsindekser 2025'!I74*'Delkostnadsindekser 2025'!$K74/1000</f>
        <v>0</v>
      </c>
      <c r="P74" s="18">
        <f>+P$1*'Delkostnadsindekser 2025'!J74*'Delkostnadsindekser 2025'!$K74/1000</f>
        <v>0</v>
      </c>
      <c r="R74" s="18">
        <f>+R$1*'Delkostnadsindekser 2025'!C74*'Delkostnadsindekser 2025'!$K74/1000</f>
        <v>0</v>
      </c>
    </row>
    <row r="75" spans="1:18" ht="13">
      <c r="A75" s="2">
        <v>1834</v>
      </c>
      <c r="B75" s="1" t="s">
        <v>250</v>
      </c>
      <c r="D75" s="18">
        <f>+D$1*'Delkostnadsindekser 2025'!D75*'Delkostnadsindekser 2025'!$K75/1000</f>
        <v>0</v>
      </c>
      <c r="F75" s="18">
        <f>+F$1*'Delkostnadsindekser 2025'!E75*'Delkostnadsindekser 2025'!$K75/1000</f>
        <v>0</v>
      </c>
      <c r="H75" s="18">
        <f>+H$1*'Delkostnadsindekser 2025'!F75*'Delkostnadsindekser 2025'!$K75/1000</f>
        <v>0</v>
      </c>
      <c r="J75" s="18">
        <f>+J$1*'Delkostnadsindekser 2025'!G75*'Delkostnadsindekser 2025'!$K75/1000</f>
        <v>0</v>
      </c>
      <c r="L75" s="18">
        <f>+L$1*'Delkostnadsindekser 2025'!H75*'Delkostnadsindekser 2025'!$K75/1000</f>
        <v>0</v>
      </c>
      <c r="N75" s="18">
        <f>+N$1*'Delkostnadsindekser 2025'!I75*'Delkostnadsindekser 2025'!$K75/1000</f>
        <v>0</v>
      </c>
      <c r="P75" s="18">
        <f>+P$1*'Delkostnadsindekser 2025'!J75*'Delkostnadsindekser 2025'!$K75/1000</f>
        <v>0</v>
      </c>
      <c r="R75" s="18">
        <f>+R$1*'Delkostnadsindekser 2025'!C75*'Delkostnadsindekser 2025'!$K75/1000</f>
        <v>0</v>
      </c>
    </row>
    <row r="76" spans="1:18" ht="13">
      <c r="A76" s="2">
        <v>1835</v>
      </c>
      <c r="B76" s="1" t="s">
        <v>251</v>
      </c>
      <c r="D76" s="18">
        <f>+D$1*'Delkostnadsindekser 2025'!D76*'Delkostnadsindekser 2025'!$K76/1000</f>
        <v>0</v>
      </c>
      <c r="F76" s="18">
        <f>+F$1*'Delkostnadsindekser 2025'!E76*'Delkostnadsindekser 2025'!$K76/1000</f>
        <v>0</v>
      </c>
      <c r="H76" s="18">
        <f>+H$1*'Delkostnadsindekser 2025'!F76*'Delkostnadsindekser 2025'!$K76/1000</f>
        <v>0</v>
      </c>
      <c r="J76" s="18">
        <f>+J$1*'Delkostnadsindekser 2025'!G76*'Delkostnadsindekser 2025'!$K76/1000</f>
        <v>0</v>
      </c>
      <c r="L76" s="18">
        <f>+L$1*'Delkostnadsindekser 2025'!H76*'Delkostnadsindekser 2025'!$K76/1000</f>
        <v>0</v>
      </c>
      <c r="N76" s="18">
        <f>+N$1*'Delkostnadsindekser 2025'!I76*'Delkostnadsindekser 2025'!$K76/1000</f>
        <v>0</v>
      </c>
      <c r="P76" s="18">
        <f>+P$1*'Delkostnadsindekser 2025'!J76*'Delkostnadsindekser 2025'!$K76/1000</f>
        <v>0</v>
      </c>
      <c r="R76" s="18">
        <f>+R$1*'Delkostnadsindekser 2025'!C76*'Delkostnadsindekser 2025'!$K76/1000</f>
        <v>0</v>
      </c>
    </row>
    <row r="77" spans="1:18" ht="13">
      <c r="A77" s="2">
        <v>1836</v>
      </c>
      <c r="B77" s="1" t="s">
        <v>252</v>
      </c>
      <c r="D77" s="18">
        <f>+D$1*'Delkostnadsindekser 2025'!D77*'Delkostnadsindekser 2025'!$K77/1000</f>
        <v>0</v>
      </c>
      <c r="F77" s="18">
        <f>+F$1*'Delkostnadsindekser 2025'!E77*'Delkostnadsindekser 2025'!$K77/1000</f>
        <v>0</v>
      </c>
      <c r="H77" s="18">
        <f>+H$1*'Delkostnadsindekser 2025'!F77*'Delkostnadsindekser 2025'!$K77/1000</f>
        <v>0</v>
      </c>
      <c r="J77" s="18">
        <f>+J$1*'Delkostnadsindekser 2025'!G77*'Delkostnadsindekser 2025'!$K77/1000</f>
        <v>0</v>
      </c>
      <c r="L77" s="18">
        <f>+L$1*'Delkostnadsindekser 2025'!H77*'Delkostnadsindekser 2025'!$K77/1000</f>
        <v>0</v>
      </c>
      <c r="N77" s="18">
        <f>+N$1*'Delkostnadsindekser 2025'!I77*'Delkostnadsindekser 2025'!$K77/1000</f>
        <v>0</v>
      </c>
      <c r="P77" s="18">
        <f>+P$1*'Delkostnadsindekser 2025'!J77*'Delkostnadsindekser 2025'!$K77/1000</f>
        <v>0</v>
      </c>
      <c r="R77" s="18">
        <f>+R$1*'Delkostnadsindekser 2025'!C77*'Delkostnadsindekser 2025'!$K77/1000</f>
        <v>0</v>
      </c>
    </row>
    <row r="78" spans="1:18" ht="13">
      <c r="A78" s="2">
        <v>1837</v>
      </c>
      <c r="B78" s="1" t="s">
        <v>253</v>
      </c>
      <c r="D78" s="18">
        <f>+D$1*'Delkostnadsindekser 2025'!D78*'Delkostnadsindekser 2025'!$K78/1000</f>
        <v>0</v>
      </c>
      <c r="F78" s="18">
        <f>+F$1*'Delkostnadsindekser 2025'!E78*'Delkostnadsindekser 2025'!$K78/1000</f>
        <v>0</v>
      </c>
      <c r="H78" s="18">
        <f>+H$1*'Delkostnadsindekser 2025'!F78*'Delkostnadsindekser 2025'!$K78/1000</f>
        <v>0</v>
      </c>
      <c r="J78" s="18">
        <f>+J$1*'Delkostnadsindekser 2025'!G78*'Delkostnadsindekser 2025'!$K78/1000</f>
        <v>0</v>
      </c>
      <c r="L78" s="18">
        <f>+L$1*'Delkostnadsindekser 2025'!H78*'Delkostnadsindekser 2025'!$K78/1000</f>
        <v>0</v>
      </c>
      <c r="N78" s="18">
        <f>+N$1*'Delkostnadsindekser 2025'!I78*'Delkostnadsindekser 2025'!$K78/1000</f>
        <v>0</v>
      </c>
      <c r="P78" s="18">
        <f>+P$1*'Delkostnadsindekser 2025'!J78*'Delkostnadsindekser 2025'!$K78/1000</f>
        <v>0</v>
      </c>
      <c r="R78" s="18">
        <f>+R$1*'Delkostnadsindekser 2025'!C78*'Delkostnadsindekser 2025'!$K78/1000</f>
        <v>0</v>
      </c>
    </row>
    <row r="79" spans="1:18" ht="13">
      <c r="A79" s="2">
        <v>1838</v>
      </c>
      <c r="B79" s="1" t="s">
        <v>254</v>
      </c>
      <c r="D79" s="18">
        <f>+D$1*'Delkostnadsindekser 2025'!D79*'Delkostnadsindekser 2025'!$K79/1000</f>
        <v>0</v>
      </c>
      <c r="F79" s="18">
        <f>+F$1*'Delkostnadsindekser 2025'!E79*'Delkostnadsindekser 2025'!$K79/1000</f>
        <v>0</v>
      </c>
      <c r="H79" s="18">
        <f>+H$1*'Delkostnadsindekser 2025'!F79*'Delkostnadsindekser 2025'!$K79/1000</f>
        <v>0</v>
      </c>
      <c r="J79" s="18">
        <f>+J$1*'Delkostnadsindekser 2025'!G79*'Delkostnadsindekser 2025'!$K79/1000</f>
        <v>0</v>
      </c>
      <c r="L79" s="18">
        <f>+L$1*'Delkostnadsindekser 2025'!H79*'Delkostnadsindekser 2025'!$K79/1000</f>
        <v>0</v>
      </c>
      <c r="N79" s="18">
        <f>+N$1*'Delkostnadsindekser 2025'!I79*'Delkostnadsindekser 2025'!$K79/1000</f>
        <v>0</v>
      </c>
      <c r="P79" s="18">
        <f>+P$1*'Delkostnadsindekser 2025'!J79*'Delkostnadsindekser 2025'!$K79/1000</f>
        <v>0</v>
      </c>
      <c r="R79" s="18">
        <f>+R$1*'Delkostnadsindekser 2025'!C79*'Delkostnadsindekser 2025'!$K79/1000</f>
        <v>0</v>
      </c>
    </row>
    <row r="80" spans="1:18" ht="13">
      <c r="A80" s="2">
        <v>1839</v>
      </c>
      <c r="B80" s="1" t="s">
        <v>255</v>
      </c>
      <c r="D80" s="18">
        <f>+D$1*'Delkostnadsindekser 2025'!D80*'Delkostnadsindekser 2025'!$K80/1000</f>
        <v>0</v>
      </c>
      <c r="F80" s="18">
        <f>+F$1*'Delkostnadsindekser 2025'!E80*'Delkostnadsindekser 2025'!$K80/1000</f>
        <v>0</v>
      </c>
      <c r="H80" s="18">
        <f>+H$1*'Delkostnadsindekser 2025'!F80*'Delkostnadsindekser 2025'!$K80/1000</f>
        <v>0</v>
      </c>
      <c r="J80" s="18">
        <f>+J$1*'Delkostnadsindekser 2025'!G80*'Delkostnadsindekser 2025'!$K80/1000</f>
        <v>0</v>
      </c>
      <c r="L80" s="18">
        <f>+L$1*'Delkostnadsindekser 2025'!H80*'Delkostnadsindekser 2025'!$K80/1000</f>
        <v>0</v>
      </c>
      <c r="N80" s="18">
        <f>+N$1*'Delkostnadsindekser 2025'!I80*'Delkostnadsindekser 2025'!$K80/1000</f>
        <v>0</v>
      </c>
      <c r="P80" s="18">
        <f>+P$1*'Delkostnadsindekser 2025'!J80*'Delkostnadsindekser 2025'!$K80/1000</f>
        <v>0</v>
      </c>
      <c r="R80" s="18">
        <f>+R$1*'Delkostnadsindekser 2025'!C80*'Delkostnadsindekser 2025'!$K80/1000</f>
        <v>0</v>
      </c>
    </row>
    <row r="81" spans="1:18" ht="13">
      <c r="A81" s="2">
        <v>1840</v>
      </c>
      <c r="B81" s="1" t="s">
        <v>256</v>
      </c>
      <c r="D81" s="18">
        <f>+D$1*'Delkostnadsindekser 2025'!D81*'Delkostnadsindekser 2025'!$K81/1000</f>
        <v>0</v>
      </c>
      <c r="F81" s="18">
        <f>+F$1*'Delkostnadsindekser 2025'!E81*'Delkostnadsindekser 2025'!$K81/1000</f>
        <v>0</v>
      </c>
      <c r="H81" s="18">
        <f>+H$1*'Delkostnadsindekser 2025'!F81*'Delkostnadsindekser 2025'!$K81/1000</f>
        <v>0</v>
      </c>
      <c r="J81" s="18">
        <f>+J$1*'Delkostnadsindekser 2025'!G81*'Delkostnadsindekser 2025'!$K81/1000</f>
        <v>0</v>
      </c>
      <c r="L81" s="18">
        <f>+L$1*'Delkostnadsindekser 2025'!H81*'Delkostnadsindekser 2025'!$K81/1000</f>
        <v>0</v>
      </c>
      <c r="N81" s="18">
        <f>+N$1*'Delkostnadsindekser 2025'!I81*'Delkostnadsindekser 2025'!$K81/1000</f>
        <v>0</v>
      </c>
      <c r="P81" s="18">
        <f>+P$1*'Delkostnadsindekser 2025'!J81*'Delkostnadsindekser 2025'!$K81/1000</f>
        <v>0</v>
      </c>
      <c r="R81" s="18">
        <f>+R$1*'Delkostnadsindekser 2025'!C81*'Delkostnadsindekser 2025'!$K81/1000</f>
        <v>0</v>
      </c>
    </row>
    <row r="82" spans="1:18" ht="13">
      <c r="A82" s="2">
        <v>1841</v>
      </c>
      <c r="B82" s="1" t="s">
        <v>257</v>
      </c>
      <c r="D82" s="18">
        <f>+D$1*'Delkostnadsindekser 2025'!D82*'Delkostnadsindekser 2025'!$K82/1000</f>
        <v>0</v>
      </c>
      <c r="F82" s="18">
        <f>+F$1*'Delkostnadsindekser 2025'!E82*'Delkostnadsindekser 2025'!$K82/1000</f>
        <v>0</v>
      </c>
      <c r="H82" s="18">
        <f>+H$1*'Delkostnadsindekser 2025'!F82*'Delkostnadsindekser 2025'!$K82/1000</f>
        <v>0</v>
      </c>
      <c r="J82" s="18">
        <f>+J$1*'Delkostnadsindekser 2025'!G82*'Delkostnadsindekser 2025'!$K82/1000</f>
        <v>0</v>
      </c>
      <c r="L82" s="18">
        <f>+L$1*'Delkostnadsindekser 2025'!H82*'Delkostnadsindekser 2025'!$K82/1000</f>
        <v>0</v>
      </c>
      <c r="N82" s="18">
        <f>+N$1*'Delkostnadsindekser 2025'!I82*'Delkostnadsindekser 2025'!$K82/1000</f>
        <v>0</v>
      </c>
      <c r="P82" s="18">
        <f>+P$1*'Delkostnadsindekser 2025'!J82*'Delkostnadsindekser 2025'!$K82/1000</f>
        <v>0</v>
      </c>
      <c r="R82" s="18">
        <f>+R$1*'Delkostnadsindekser 2025'!C82*'Delkostnadsindekser 2025'!$K82/1000</f>
        <v>0</v>
      </c>
    </row>
    <row r="83" spans="1:18" ht="13">
      <c r="A83" s="2">
        <v>1845</v>
      </c>
      <c r="B83" s="1" t="s">
        <v>258</v>
      </c>
      <c r="D83" s="18">
        <f>+D$1*'Delkostnadsindekser 2025'!D83*'Delkostnadsindekser 2025'!$K83/1000</f>
        <v>0</v>
      </c>
      <c r="F83" s="18">
        <f>+F$1*'Delkostnadsindekser 2025'!E83*'Delkostnadsindekser 2025'!$K83/1000</f>
        <v>0</v>
      </c>
      <c r="H83" s="18">
        <f>+H$1*'Delkostnadsindekser 2025'!F83*'Delkostnadsindekser 2025'!$K83/1000</f>
        <v>0</v>
      </c>
      <c r="J83" s="18">
        <f>+J$1*'Delkostnadsindekser 2025'!G83*'Delkostnadsindekser 2025'!$K83/1000</f>
        <v>0</v>
      </c>
      <c r="L83" s="18">
        <f>+L$1*'Delkostnadsindekser 2025'!H83*'Delkostnadsindekser 2025'!$K83/1000</f>
        <v>0</v>
      </c>
      <c r="N83" s="18">
        <f>+N$1*'Delkostnadsindekser 2025'!I83*'Delkostnadsindekser 2025'!$K83/1000</f>
        <v>0</v>
      </c>
      <c r="P83" s="18">
        <f>+P$1*'Delkostnadsindekser 2025'!J83*'Delkostnadsindekser 2025'!$K83/1000</f>
        <v>0</v>
      </c>
      <c r="R83" s="18">
        <f>+R$1*'Delkostnadsindekser 2025'!C83*'Delkostnadsindekser 2025'!$K83/1000</f>
        <v>0</v>
      </c>
    </row>
    <row r="84" spans="1:18" ht="13">
      <c r="A84" s="2">
        <v>1848</v>
      </c>
      <c r="B84" s="1" t="s">
        <v>259</v>
      </c>
      <c r="D84" s="18">
        <f>+D$1*'Delkostnadsindekser 2025'!D84*'Delkostnadsindekser 2025'!$K84/1000</f>
        <v>0</v>
      </c>
      <c r="F84" s="18">
        <f>+F$1*'Delkostnadsindekser 2025'!E84*'Delkostnadsindekser 2025'!$K84/1000</f>
        <v>0</v>
      </c>
      <c r="H84" s="18">
        <f>+H$1*'Delkostnadsindekser 2025'!F84*'Delkostnadsindekser 2025'!$K84/1000</f>
        <v>0</v>
      </c>
      <c r="J84" s="18">
        <f>+J$1*'Delkostnadsindekser 2025'!G84*'Delkostnadsindekser 2025'!$K84/1000</f>
        <v>0</v>
      </c>
      <c r="L84" s="18">
        <f>+L$1*'Delkostnadsindekser 2025'!H84*'Delkostnadsindekser 2025'!$K84/1000</f>
        <v>0</v>
      </c>
      <c r="N84" s="18">
        <f>+N$1*'Delkostnadsindekser 2025'!I84*'Delkostnadsindekser 2025'!$K84/1000</f>
        <v>0</v>
      </c>
      <c r="P84" s="18">
        <f>+P$1*'Delkostnadsindekser 2025'!J84*'Delkostnadsindekser 2025'!$K84/1000</f>
        <v>0</v>
      </c>
      <c r="R84" s="18">
        <f>+R$1*'Delkostnadsindekser 2025'!C84*'Delkostnadsindekser 2025'!$K84/1000</f>
        <v>0</v>
      </c>
    </row>
    <row r="85" spans="1:18" ht="13">
      <c r="A85" s="2">
        <v>1851</v>
      </c>
      <c r="B85" s="1" t="s">
        <v>260</v>
      </c>
      <c r="D85" s="18">
        <f>+D$1*'Delkostnadsindekser 2025'!D85*'Delkostnadsindekser 2025'!$K85/1000</f>
        <v>0</v>
      </c>
      <c r="F85" s="18">
        <f>+F$1*'Delkostnadsindekser 2025'!E85*'Delkostnadsindekser 2025'!$K85/1000</f>
        <v>0</v>
      </c>
      <c r="H85" s="18">
        <f>+H$1*'Delkostnadsindekser 2025'!F85*'Delkostnadsindekser 2025'!$K85/1000</f>
        <v>0</v>
      </c>
      <c r="J85" s="18">
        <f>+J$1*'Delkostnadsindekser 2025'!G85*'Delkostnadsindekser 2025'!$K85/1000</f>
        <v>0</v>
      </c>
      <c r="L85" s="18">
        <f>+L$1*'Delkostnadsindekser 2025'!H85*'Delkostnadsindekser 2025'!$K85/1000</f>
        <v>0</v>
      </c>
      <c r="N85" s="18">
        <f>+N$1*'Delkostnadsindekser 2025'!I85*'Delkostnadsindekser 2025'!$K85/1000</f>
        <v>0</v>
      </c>
      <c r="P85" s="18">
        <f>+P$1*'Delkostnadsindekser 2025'!J85*'Delkostnadsindekser 2025'!$K85/1000</f>
        <v>0</v>
      </c>
      <c r="R85" s="18">
        <f>+R$1*'Delkostnadsindekser 2025'!C85*'Delkostnadsindekser 2025'!$K85/1000</f>
        <v>0</v>
      </c>
    </row>
    <row r="86" spans="1:18" ht="13">
      <c r="A86" s="2">
        <v>1853</v>
      </c>
      <c r="B86" s="1" t="s">
        <v>261</v>
      </c>
      <c r="D86" s="18">
        <f>+D$1*'Delkostnadsindekser 2025'!D86*'Delkostnadsindekser 2025'!$K86/1000</f>
        <v>0</v>
      </c>
      <c r="F86" s="18">
        <f>+F$1*'Delkostnadsindekser 2025'!E86*'Delkostnadsindekser 2025'!$K86/1000</f>
        <v>0</v>
      </c>
      <c r="H86" s="18">
        <f>+H$1*'Delkostnadsindekser 2025'!F86*'Delkostnadsindekser 2025'!$K86/1000</f>
        <v>0</v>
      </c>
      <c r="J86" s="18">
        <f>+J$1*'Delkostnadsindekser 2025'!G86*'Delkostnadsindekser 2025'!$K86/1000</f>
        <v>0</v>
      </c>
      <c r="L86" s="18">
        <f>+L$1*'Delkostnadsindekser 2025'!H86*'Delkostnadsindekser 2025'!$K86/1000</f>
        <v>0</v>
      </c>
      <c r="N86" s="18">
        <f>+N$1*'Delkostnadsindekser 2025'!I86*'Delkostnadsindekser 2025'!$K86/1000</f>
        <v>0</v>
      </c>
      <c r="P86" s="18">
        <f>+P$1*'Delkostnadsindekser 2025'!J86*'Delkostnadsindekser 2025'!$K86/1000</f>
        <v>0</v>
      </c>
      <c r="R86" s="18">
        <f>+R$1*'Delkostnadsindekser 2025'!C86*'Delkostnadsindekser 2025'!$K86/1000</f>
        <v>0</v>
      </c>
    </row>
    <row r="87" spans="1:18" ht="13">
      <c r="A87" s="2">
        <v>1856</v>
      </c>
      <c r="B87" s="1" t="s">
        <v>262</v>
      </c>
      <c r="D87" s="18">
        <f>+D$1*'Delkostnadsindekser 2025'!D87*'Delkostnadsindekser 2025'!$K87/1000</f>
        <v>0</v>
      </c>
      <c r="F87" s="18">
        <f>+F$1*'Delkostnadsindekser 2025'!E87*'Delkostnadsindekser 2025'!$K87/1000</f>
        <v>0</v>
      </c>
      <c r="H87" s="18">
        <f>+H$1*'Delkostnadsindekser 2025'!F87*'Delkostnadsindekser 2025'!$K87/1000</f>
        <v>0</v>
      </c>
      <c r="J87" s="18">
        <f>+J$1*'Delkostnadsindekser 2025'!G87*'Delkostnadsindekser 2025'!$K87/1000</f>
        <v>0</v>
      </c>
      <c r="L87" s="18">
        <f>+L$1*'Delkostnadsindekser 2025'!H87*'Delkostnadsindekser 2025'!$K87/1000</f>
        <v>0</v>
      </c>
      <c r="N87" s="18">
        <f>+N$1*'Delkostnadsindekser 2025'!I87*'Delkostnadsindekser 2025'!$K87/1000</f>
        <v>0</v>
      </c>
      <c r="P87" s="18">
        <f>+P$1*'Delkostnadsindekser 2025'!J87*'Delkostnadsindekser 2025'!$K87/1000</f>
        <v>0</v>
      </c>
      <c r="R87" s="18">
        <f>+R$1*'Delkostnadsindekser 2025'!C87*'Delkostnadsindekser 2025'!$K87/1000</f>
        <v>0</v>
      </c>
    </row>
    <row r="88" spans="1:18" ht="13">
      <c r="A88" s="2">
        <v>1857</v>
      </c>
      <c r="B88" s="1" t="s">
        <v>263</v>
      </c>
      <c r="D88" s="18">
        <f>+D$1*'Delkostnadsindekser 2025'!D88*'Delkostnadsindekser 2025'!$K88/1000</f>
        <v>0</v>
      </c>
      <c r="F88" s="18">
        <f>+F$1*'Delkostnadsindekser 2025'!E88*'Delkostnadsindekser 2025'!$K88/1000</f>
        <v>0</v>
      </c>
      <c r="H88" s="18">
        <f>+H$1*'Delkostnadsindekser 2025'!F88*'Delkostnadsindekser 2025'!$K88/1000</f>
        <v>0</v>
      </c>
      <c r="J88" s="18">
        <f>+J$1*'Delkostnadsindekser 2025'!G88*'Delkostnadsindekser 2025'!$K88/1000</f>
        <v>0</v>
      </c>
      <c r="L88" s="18">
        <f>+L$1*'Delkostnadsindekser 2025'!H88*'Delkostnadsindekser 2025'!$K88/1000</f>
        <v>0</v>
      </c>
      <c r="N88" s="18">
        <f>+N$1*'Delkostnadsindekser 2025'!I88*'Delkostnadsindekser 2025'!$K88/1000</f>
        <v>0</v>
      </c>
      <c r="P88" s="18">
        <f>+P$1*'Delkostnadsindekser 2025'!J88*'Delkostnadsindekser 2025'!$K88/1000</f>
        <v>0</v>
      </c>
      <c r="R88" s="18">
        <f>+R$1*'Delkostnadsindekser 2025'!C88*'Delkostnadsindekser 2025'!$K88/1000</f>
        <v>0</v>
      </c>
    </row>
    <row r="89" spans="1:18" ht="13">
      <c r="A89" s="2">
        <v>1859</v>
      </c>
      <c r="B89" s="1" t="s">
        <v>264</v>
      </c>
      <c r="D89" s="18">
        <f>+D$1*'Delkostnadsindekser 2025'!D89*'Delkostnadsindekser 2025'!$K89/1000</f>
        <v>0</v>
      </c>
      <c r="F89" s="18">
        <f>+F$1*'Delkostnadsindekser 2025'!E89*'Delkostnadsindekser 2025'!$K89/1000</f>
        <v>0</v>
      </c>
      <c r="H89" s="18">
        <f>+H$1*'Delkostnadsindekser 2025'!F89*'Delkostnadsindekser 2025'!$K89/1000</f>
        <v>0</v>
      </c>
      <c r="J89" s="18">
        <f>+J$1*'Delkostnadsindekser 2025'!G89*'Delkostnadsindekser 2025'!$K89/1000</f>
        <v>0</v>
      </c>
      <c r="L89" s="18">
        <f>+L$1*'Delkostnadsindekser 2025'!H89*'Delkostnadsindekser 2025'!$K89/1000</f>
        <v>0</v>
      </c>
      <c r="N89" s="18">
        <f>+N$1*'Delkostnadsindekser 2025'!I89*'Delkostnadsindekser 2025'!$K89/1000</f>
        <v>0</v>
      </c>
      <c r="P89" s="18">
        <f>+P$1*'Delkostnadsindekser 2025'!J89*'Delkostnadsindekser 2025'!$K89/1000</f>
        <v>0</v>
      </c>
      <c r="R89" s="18">
        <f>+R$1*'Delkostnadsindekser 2025'!C89*'Delkostnadsindekser 2025'!$K89/1000</f>
        <v>0</v>
      </c>
    </row>
    <row r="90" spans="1:18" ht="13">
      <c r="A90" s="2">
        <v>1860</v>
      </c>
      <c r="B90" s="1" t="s">
        <v>265</v>
      </c>
      <c r="D90" s="18">
        <f>+D$1*'Delkostnadsindekser 2025'!D90*'Delkostnadsindekser 2025'!$K90/1000</f>
        <v>0</v>
      </c>
      <c r="F90" s="18">
        <f>+F$1*'Delkostnadsindekser 2025'!E90*'Delkostnadsindekser 2025'!$K90/1000</f>
        <v>0</v>
      </c>
      <c r="H90" s="18">
        <f>+H$1*'Delkostnadsindekser 2025'!F90*'Delkostnadsindekser 2025'!$K90/1000</f>
        <v>0</v>
      </c>
      <c r="J90" s="18">
        <f>+J$1*'Delkostnadsindekser 2025'!G90*'Delkostnadsindekser 2025'!$K90/1000</f>
        <v>0</v>
      </c>
      <c r="L90" s="18">
        <f>+L$1*'Delkostnadsindekser 2025'!H90*'Delkostnadsindekser 2025'!$K90/1000</f>
        <v>0</v>
      </c>
      <c r="N90" s="18">
        <f>+N$1*'Delkostnadsindekser 2025'!I90*'Delkostnadsindekser 2025'!$K90/1000</f>
        <v>0</v>
      </c>
      <c r="P90" s="18">
        <f>+P$1*'Delkostnadsindekser 2025'!J90*'Delkostnadsindekser 2025'!$K90/1000</f>
        <v>0</v>
      </c>
      <c r="R90" s="18">
        <f>+R$1*'Delkostnadsindekser 2025'!C90*'Delkostnadsindekser 2025'!$K90/1000</f>
        <v>0</v>
      </c>
    </row>
    <row r="91" spans="1:18" ht="13">
      <c r="A91" s="2">
        <v>1865</v>
      </c>
      <c r="B91" s="1" t="s">
        <v>266</v>
      </c>
      <c r="D91" s="18">
        <f>+D$1*'Delkostnadsindekser 2025'!D91*'Delkostnadsindekser 2025'!$K91/1000</f>
        <v>0</v>
      </c>
      <c r="F91" s="18">
        <f>+F$1*'Delkostnadsindekser 2025'!E91*'Delkostnadsindekser 2025'!$K91/1000</f>
        <v>0</v>
      </c>
      <c r="H91" s="18">
        <f>+H$1*'Delkostnadsindekser 2025'!F91*'Delkostnadsindekser 2025'!$K91/1000</f>
        <v>0</v>
      </c>
      <c r="J91" s="18">
        <f>+J$1*'Delkostnadsindekser 2025'!G91*'Delkostnadsindekser 2025'!$K91/1000</f>
        <v>0</v>
      </c>
      <c r="L91" s="18">
        <f>+L$1*'Delkostnadsindekser 2025'!H91*'Delkostnadsindekser 2025'!$K91/1000</f>
        <v>0</v>
      </c>
      <c r="N91" s="18">
        <f>+N$1*'Delkostnadsindekser 2025'!I91*'Delkostnadsindekser 2025'!$K91/1000</f>
        <v>0</v>
      </c>
      <c r="P91" s="18">
        <f>+P$1*'Delkostnadsindekser 2025'!J91*'Delkostnadsindekser 2025'!$K91/1000</f>
        <v>0</v>
      </c>
      <c r="R91" s="18">
        <f>+R$1*'Delkostnadsindekser 2025'!C91*'Delkostnadsindekser 2025'!$K91/1000</f>
        <v>0</v>
      </c>
    </row>
    <row r="92" spans="1:18" ht="13">
      <c r="A92" s="2">
        <v>1866</v>
      </c>
      <c r="B92" s="1" t="s">
        <v>267</v>
      </c>
      <c r="D92" s="18">
        <f>+D$1*'Delkostnadsindekser 2025'!D92*'Delkostnadsindekser 2025'!$K92/1000</f>
        <v>0</v>
      </c>
      <c r="F92" s="18">
        <f>+F$1*'Delkostnadsindekser 2025'!E92*'Delkostnadsindekser 2025'!$K92/1000</f>
        <v>0</v>
      </c>
      <c r="H92" s="18">
        <f>+H$1*'Delkostnadsindekser 2025'!F92*'Delkostnadsindekser 2025'!$K92/1000</f>
        <v>0</v>
      </c>
      <c r="J92" s="18">
        <f>+J$1*'Delkostnadsindekser 2025'!G92*'Delkostnadsindekser 2025'!$K92/1000</f>
        <v>0</v>
      </c>
      <c r="L92" s="18">
        <f>+L$1*'Delkostnadsindekser 2025'!H92*'Delkostnadsindekser 2025'!$K92/1000</f>
        <v>0</v>
      </c>
      <c r="N92" s="18">
        <f>+N$1*'Delkostnadsindekser 2025'!I92*'Delkostnadsindekser 2025'!$K92/1000</f>
        <v>0</v>
      </c>
      <c r="P92" s="18">
        <f>+P$1*'Delkostnadsindekser 2025'!J92*'Delkostnadsindekser 2025'!$K92/1000</f>
        <v>0</v>
      </c>
      <c r="R92" s="18">
        <f>+R$1*'Delkostnadsindekser 2025'!C92*'Delkostnadsindekser 2025'!$K92/1000</f>
        <v>0</v>
      </c>
    </row>
    <row r="93" spans="1:18" ht="13">
      <c r="A93" s="2">
        <v>1867</v>
      </c>
      <c r="B93" s="1" t="s">
        <v>101</v>
      </c>
      <c r="D93" s="18">
        <f>+D$1*'Delkostnadsindekser 2025'!D93*'Delkostnadsindekser 2025'!$K93/1000</f>
        <v>0</v>
      </c>
      <c r="F93" s="18">
        <f>+F$1*'Delkostnadsindekser 2025'!E93*'Delkostnadsindekser 2025'!$K93/1000</f>
        <v>0</v>
      </c>
      <c r="H93" s="18">
        <f>+H$1*'Delkostnadsindekser 2025'!F93*'Delkostnadsindekser 2025'!$K93/1000</f>
        <v>0</v>
      </c>
      <c r="J93" s="18">
        <f>+J$1*'Delkostnadsindekser 2025'!G93*'Delkostnadsindekser 2025'!$K93/1000</f>
        <v>0</v>
      </c>
      <c r="L93" s="18">
        <f>+L$1*'Delkostnadsindekser 2025'!H93*'Delkostnadsindekser 2025'!$K93/1000</f>
        <v>0</v>
      </c>
      <c r="N93" s="18">
        <f>+N$1*'Delkostnadsindekser 2025'!I93*'Delkostnadsindekser 2025'!$K93/1000</f>
        <v>0</v>
      </c>
      <c r="P93" s="18">
        <f>+P$1*'Delkostnadsindekser 2025'!J93*'Delkostnadsindekser 2025'!$K93/1000</f>
        <v>0</v>
      </c>
      <c r="R93" s="18">
        <f>+R$1*'Delkostnadsindekser 2025'!C93*'Delkostnadsindekser 2025'!$K93/1000</f>
        <v>0</v>
      </c>
    </row>
    <row r="94" spans="1:18" ht="13">
      <c r="A94" s="2">
        <v>1868</v>
      </c>
      <c r="B94" s="1" t="s">
        <v>268</v>
      </c>
      <c r="D94" s="18">
        <f>+D$1*'Delkostnadsindekser 2025'!D94*'Delkostnadsindekser 2025'!$K94/1000</f>
        <v>0</v>
      </c>
      <c r="F94" s="18">
        <f>+F$1*'Delkostnadsindekser 2025'!E94*'Delkostnadsindekser 2025'!$K94/1000</f>
        <v>0</v>
      </c>
      <c r="H94" s="18">
        <f>+H$1*'Delkostnadsindekser 2025'!F94*'Delkostnadsindekser 2025'!$K94/1000</f>
        <v>0</v>
      </c>
      <c r="J94" s="18">
        <f>+J$1*'Delkostnadsindekser 2025'!G94*'Delkostnadsindekser 2025'!$K94/1000</f>
        <v>0</v>
      </c>
      <c r="L94" s="18">
        <f>+L$1*'Delkostnadsindekser 2025'!H94*'Delkostnadsindekser 2025'!$K94/1000</f>
        <v>0</v>
      </c>
      <c r="N94" s="18">
        <f>+N$1*'Delkostnadsindekser 2025'!I94*'Delkostnadsindekser 2025'!$K94/1000</f>
        <v>0</v>
      </c>
      <c r="P94" s="18">
        <f>+P$1*'Delkostnadsindekser 2025'!J94*'Delkostnadsindekser 2025'!$K94/1000</f>
        <v>0</v>
      </c>
      <c r="R94" s="18">
        <f>+R$1*'Delkostnadsindekser 2025'!C94*'Delkostnadsindekser 2025'!$K94/1000</f>
        <v>0</v>
      </c>
    </row>
    <row r="95" spans="1:18" ht="13">
      <c r="A95" s="2">
        <v>1870</v>
      </c>
      <c r="B95" s="1" t="s">
        <v>269</v>
      </c>
      <c r="D95" s="18">
        <f>+D$1*'Delkostnadsindekser 2025'!D95*'Delkostnadsindekser 2025'!$K95/1000</f>
        <v>0</v>
      </c>
      <c r="F95" s="18">
        <f>+F$1*'Delkostnadsindekser 2025'!E95*'Delkostnadsindekser 2025'!$K95/1000</f>
        <v>0</v>
      </c>
      <c r="H95" s="18">
        <f>+H$1*'Delkostnadsindekser 2025'!F95*'Delkostnadsindekser 2025'!$K95/1000</f>
        <v>0</v>
      </c>
      <c r="J95" s="18">
        <f>+J$1*'Delkostnadsindekser 2025'!G95*'Delkostnadsindekser 2025'!$K95/1000</f>
        <v>0</v>
      </c>
      <c r="L95" s="18">
        <f>+L$1*'Delkostnadsindekser 2025'!H95*'Delkostnadsindekser 2025'!$K95/1000</f>
        <v>0</v>
      </c>
      <c r="N95" s="18">
        <f>+N$1*'Delkostnadsindekser 2025'!I95*'Delkostnadsindekser 2025'!$K95/1000</f>
        <v>0</v>
      </c>
      <c r="P95" s="18">
        <f>+P$1*'Delkostnadsindekser 2025'!J95*'Delkostnadsindekser 2025'!$K95/1000</f>
        <v>0</v>
      </c>
      <c r="R95" s="18">
        <f>+R$1*'Delkostnadsindekser 2025'!C95*'Delkostnadsindekser 2025'!$K95/1000</f>
        <v>0</v>
      </c>
    </row>
    <row r="96" spans="1:18" ht="13">
      <c r="A96" s="2">
        <v>1871</v>
      </c>
      <c r="B96" s="1" t="s">
        <v>270</v>
      </c>
      <c r="D96" s="18">
        <f>+D$1*'Delkostnadsindekser 2025'!D96*'Delkostnadsindekser 2025'!$K96/1000</f>
        <v>0</v>
      </c>
      <c r="F96" s="18">
        <f>+F$1*'Delkostnadsindekser 2025'!E96*'Delkostnadsindekser 2025'!$K96/1000</f>
        <v>0</v>
      </c>
      <c r="H96" s="18">
        <f>+H$1*'Delkostnadsindekser 2025'!F96*'Delkostnadsindekser 2025'!$K96/1000</f>
        <v>0</v>
      </c>
      <c r="J96" s="18">
        <f>+J$1*'Delkostnadsindekser 2025'!G96*'Delkostnadsindekser 2025'!$K96/1000</f>
        <v>0</v>
      </c>
      <c r="L96" s="18">
        <f>+L$1*'Delkostnadsindekser 2025'!H96*'Delkostnadsindekser 2025'!$K96/1000</f>
        <v>0</v>
      </c>
      <c r="N96" s="18">
        <f>+N$1*'Delkostnadsindekser 2025'!I96*'Delkostnadsindekser 2025'!$K96/1000</f>
        <v>0</v>
      </c>
      <c r="P96" s="18">
        <f>+P$1*'Delkostnadsindekser 2025'!J96*'Delkostnadsindekser 2025'!$K96/1000</f>
        <v>0</v>
      </c>
      <c r="R96" s="18">
        <f>+R$1*'Delkostnadsindekser 2025'!C96*'Delkostnadsindekser 2025'!$K96/1000</f>
        <v>0</v>
      </c>
    </row>
    <row r="97" spans="1:18" ht="13">
      <c r="A97" s="2">
        <v>1874</v>
      </c>
      <c r="B97" s="1" t="s">
        <v>271</v>
      </c>
      <c r="D97" s="18">
        <f>+D$1*'Delkostnadsindekser 2025'!D97*'Delkostnadsindekser 2025'!$K97/1000</f>
        <v>0</v>
      </c>
      <c r="F97" s="18">
        <f>+F$1*'Delkostnadsindekser 2025'!E97*'Delkostnadsindekser 2025'!$K97/1000</f>
        <v>0</v>
      </c>
      <c r="H97" s="18">
        <f>+H$1*'Delkostnadsindekser 2025'!F97*'Delkostnadsindekser 2025'!$K97/1000</f>
        <v>0</v>
      </c>
      <c r="J97" s="18">
        <f>+J$1*'Delkostnadsindekser 2025'!G97*'Delkostnadsindekser 2025'!$K97/1000</f>
        <v>0</v>
      </c>
      <c r="L97" s="18">
        <f>+L$1*'Delkostnadsindekser 2025'!H97*'Delkostnadsindekser 2025'!$K97/1000</f>
        <v>0</v>
      </c>
      <c r="N97" s="18">
        <f>+N$1*'Delkostnadsindekser 2025'!I97*'Delkostnadsindekser 2025'!$K97/1000</f>
        <v>0</v>
      </c>
      <c r="P97" s="18">
        <f>+P$1*'Delkostnadsindekser 2025'!J97*'Delkostnadsindekser 2025'!$K97/1000</f>
        <v>0</v>
      </c>
      <c r="R97" s="18">
        <f>+R$1*'Delkostnadsindekser 2025'!C97*'Delkostnadsindekser 2025'!$K97/1000</f>
        <v>0</v>
      </c>
    </row>
    <row r="98" spans="1:18" ht="13">
      <c r="A98" s="2">
        <v>1875</v>
      </c>
      <c r="B98" s="1" t="s">
        <v>355</v>
      </c>
      <c r="D98" s="18">
        <f>+D$1*'Delkostnadsindekser 2025'!D98*'Delkostnadsindekser 2025'!$K98/1000</f>
        <v>0</v>
      </c>
      <c r="F98" s="18">
        <f>+F$1*'Delkostnadsindekser 2025'!E98*'Delkostnadsindekser 2025'!$K98/1000</f>
        <v>0</v>
      </c>
      <c r="H98" s="18">
        <f>+H$1*'Delkostnadsindekser 2025'!F98*'Delkostnadsindekser 2025'!$K98/1000</f>
        <v>0</v>
      </c>
      <c r="J98" s="18">
        <f>+J$1*'Delkostnadsindekser 2025'!G98*'Delkostnadsindekser 2025'!$K98/1000</f>
        <v>0</v>
      </c>
      <c r="L98" s="18">
        <f>+L$1*'Delkostnadsindekser 2025'!H98*'Delkostnadsindekser 2025'!$K98/1000</f>
        <v>0</v>
      </c>
      <c r="N98" s="18">
        <f>+N$1*'Delkostnadsindekser 2025'!I98*'Delkostnadsindekser 2025'!$K98/1000</f>
        <v>0</v>
      </c>
      <c r="P98" s="18">
        <f>+P$1*'Delkostnadsindekser 2025'!J98*'Delkostnadsindekser 2025'!$K98/1000</f>
        <v>0</v>
      </c>
      <c r="R98" s="18">
        <f>+R$1*'Delkostnadsindekser 2025'!C98*'Delkostnadsindekser 2025'!$K98/1000</f>
        <v>0</v>
      </c>
    </row>
    <row r="99" spans="1:18" ht="13">
      <c r="A99" s="2">
        <v>3001</v>
      </c>
      <c r="B99" s="1" t="s">
        <v>2</v>
      </c>
      <c r="D99" s="18">
        <f>+D$1*'Delkostnadsindekser 2025'!D99*'Delkostnadsindekser 2025'!$K99/1000</f>
        <v>0</v>
      </c>
      <c r="F99" s="18">
        <f>+F$1*'Delkostnadsindekser 2025'!E99*'Delkostnadsindekser 2025'!$K99/1000</f>
        <v>0</v>
      </c>
      <c r="H99" s="18">
        <f>+H$1*'Delkostnadsindekser 2025'!F99*'Delkostnadsindekser 2025'!$K99/1000</f>
        <v>0</v>
      </c>
      <c r="J99" s="18">
        <f>+J$1*'Delkostnadsindekser 2025'!G99*'Delkostnadsindekser 2025'!$K99/1000</f>
        <v>0</v>
      </c>
      <c r="L99" s="18">
        <f>+L$1*'Delkostnadsindekser 2025'!H99*'Delkostnadsindekser 2025'!$K99/1000</f>
        <v>0</v>
      </c>
      <c r="N99" s="18">
        <f>+N$1*'Delkostnadsindekser 2025'!I99*'Delkostnadsindekser 2025'!$K99/1000</f>
        <v>0</v>
      </c>
      <c r="P99" s="18">
        <f>+P$1*'Delkostnadsindekser 2025'!J99*'Delkostnadsindekser 2025'!$K99/1000</f>
        <v>0</v>
      </c>
      <c r="R99" s="18">
        <f>+R$1*'Delkostnadsindekser 2025'!C99*'Delkostnadsindekser 2025'!$K99/1000</f>
        <v>0</v>
      </c>
    </row>
    <row r="100" spans="1:18" ht="13">
      <c r="A100" s="2">
        <v>3002</v>
      </c>
      <c r="B100" s="1" t="s">
        <v>356</v>
      </c>
      <c r="D100" s="18">
        <f>+D$1*'Delkostnadsindekser 2025'!D100*'Delkostnadsindekser 2025'!$K100/1000</f>
        <v>0</v>
      </c>
      <c r="F100" s="18">
        <f>+F$1*'Delkostnadsindekser 2025'!E100*'Delkostnadsindekser 2025'!$K100/1000</f>
        <v>0</v>
      </c>
      <c r="H100" s="18">
        <f>+H$1*'Delkostnadsindekser 2025'!F100*'Delkostnadsindekser 2025'!$K100/1000</f>
        <v>0</v>
      </c>
      <c r="J100" s="18">
        <f>+J$1*'Delkostnadsindekser 2025'!G100*'Delkostnadsindekser 2025'!$K100/1000</f>
        <v>0</v>
      </c>
      <c r="L100" s="18">
        <f>+L$1*'Delkostnadsindekser 2025'!H100*'Delkostnadsindekser 2025'!$K100/1000</f>
        <v>0</v>
      </c>
      <c r="N100" s="18">
        <f>+N$1*'Delkostnadsindekser 2025'!I100*'Delkostnadsindekser 2025'!$K100/1000</f>
        <v>0</v>
      </c>
      <c r="P100" s="18">
        <f>+P$1*'Delkostnadsindekser 2025'!J100*'Delkostnadsindekser 2025'!$K100/1000</f>
        <v>0</v>
      </c>
      <c r="R100" s="18">
        <f>+R$1*'Delkostnadsindekser 2025'!C100*'Delkostnadsindekser 2025'!$K100/1000</f>
        <v>0</v>
      </c>
    </row>
    <row r="101" spans="1:18" ht="13">
      <c r="A101" s="2">
        <v>3003</v>
      </c>
      <c r="B101" s="1" t="s">
        <v>3</v>
      </c>
      <c r="D101" s="18">
        <f>+D$1*'Delkostnadsindekser 2025'!D101*'Delkostnadsindekser 2025'!$K101/1000</f>
        <v>0</v>
      </c>
      <c r="F101" s="18">
        <f>+F$1*'Delkostnadsindekser 2025'!E101*'Delkostnadsindekser 2025'!$K101/1000</f>
        <v>0</v>
      </c>
      <c r="H101" s="18">
        <f>+H$1*'Delkostnadsindekser 2025'!F101*'Delkostnadsindekser 2025'!$K101/1000</f>
        <v>0</v>
      </c>
      <c r="J101" s="18">
        <f>+J$1*'Delkostnadsindekser 2025'!G101*'Delkostnadsindekser 2025'!$K101/1000</f>
        <v>0</v>
      </c>
      <c r="L101" s="18">
        <f>+L$1*'Delkostnadsindekser 2025'!H101*'Delkostnadsindekser 2025'!$K101/1000</f>
        <v>0</v>
      </c>
      <c r="N101" s="18">
        <f>+N$1*'Delkostnadsindekser 2025'!I101*'Delkostnadsindekser 2025'!$K101/1000</f>
        <v>0</v>
      </c>
      <c r="P101" s="18">
        <f>+P$1*'Delkostnadsindekser 2025'!J101*'Delkostnadsindekser 2025'!$K101/1000</f>
        <v>0</v>
      </c>
      <c r="R101" s="18">
        <f>+R$1*'Delkostnadsindekser 2025'!C101*'Delkostnadsindekser 2025'!$K101/1000</f>
        <v>0</v>
      </c>
    </row>
    <row r="102" spans="1:18" ht="13">
      <c r="A102" s="2">
        <v>3004</v>
      </c>
      <c r="B102" s="1" t="s">
        <v>4</v>
      </c>
      <c r="D102" s="18">
        <f>+D$1*'Delkostnadsindekser 2025'!D102*'Delkostnadsindekser 2025'!$K102/1000</f>
        <v>0</v>
      </c>
      <c r="F102" s="18">
        <f>+F$1*'Delkostnadsindekser 2025'!E102*'Delkostnadsindekser 2025'!$K102/1000</f>
        <v>0</v>
      </c>
      <c r="H102" s="18">
        <f>+H$1*'Delkostnadsindekser 2025'!F102*'Delkostnadsindekser 2025'!$K102/1000</f>
        <v>0</v>
      </c>
      <c r="J102" s="18">
        <f>+J$1*'Delkostnadsindekser 2025'!G102*'Delkostnadsindekser 2025'!$K102/1000</f>
        <v>0</v>
      </c>
      <c r="L102" s="18">
        <f>+L$1*'Delkostnadsindekser 2025'!H102*'Delkostnadsindekser 2025'!$K102/1000</f>
        <v>0</v>
      </c>
      <c r="N102" s="18">
        <f>+N$1*'Delkostnadsindekser 2025'!I102*'Delkostnadsindekser 2025'!$K102/1000</f>
        <v>0</v>
      </c>
      <c r="P102" s="18">
        <f>+P$1*'Delkostnadsindekser 2025'!J102*'Delkostnadsindekser 2025'!$K102/1000</f>
        <v>0</v>
      </c>
      <c r="R102" s="18">
        <f>+R$1*'Delkostnadsindekser 2025'!C102*'Delkostnadsindekser 2025'!$K102/1000</f>
        <v>0</v>
      </c>
    </row>
    <row r="103" spans="1:18" ht="13">
      <c r="A103" s="2">
        <v>3005</v>
      </c>
      <c r="B103" s="1" t="s">
        <v>357</v>
      </c>
      <c r="D103" s="18">
        <f>+D$1*'Delkostnadsindekser 2025'!D103*'Delkostnadsindekser 2025'!$K103/1000</f>
        <v>0</v>
      </c>
      <c r="F103" s="18">
        <f>+F$1*'Delkostnadsindekser 2025'!E103*'Delkostnadsindekser 2025'!$K103/1000</f>
        <v>0</v>
      </c>
      <c r="H103" s="18">
        <f>+H$1*'Delkostnadsindekser 2025'!F103*'Delkostnadsindekser 2025'!$K103/1000</f>
        <v>0</v>
      </c>
      <c r="J103" s="18">
        <f>+J$1*'Delkostnadsindekser 2025'!G103*'Delkostnadsindekser 2025'!$K103/1000</f>
        <v>0</v>
      </c>
      <c r="L103" s="18">
        <f>+L$1*'Delkostnadsindekser 2025'!H103*'Delkostnadsindekser 2025'!$K103/1000</f>
        <v>0</v>
      </c>
      <c r="N103" s="18">
        <f>+N$1*'Delkostnadsindekser 2025'!I103*'Delkostnadsindekser 2025'!$K103/1000</f>
        <v>0</v>
      </c>
      <c r="P103" s="18">
        <f>+P$1*'Delkostnadsindekser 2025'!J103*'Delkostnadsindekser 2025'!$K103/1000</f>
        <v>0</v>
      </c>
      <c r="R103" s="18">
        <f>+R$1*'Delkostnadsindekser 2025'!C103*'Delkostnadsindekser 2025'!$K103/1000</f>
        <v>0</v>
      </c>
    </row>
    <row r="104" spans="1:18" ht="13">
      <c r="A104" s="2">
        <v>3006</v>
      </c>
      <c r="B104" s="1" t="s">
        <v>75</v>
      </c>
      <c r="D104" s="18">
        <f>+D$1*'Delkostnadsindekser 2025'!D104*'Delkostnadsindekser 2025'!$K104/1000</f>
        <v>0</v>
      </c>
      <c r="F104" s="18">
        <f>+F$1*'Delkostnadsindekser 2025'!E104*'Delkostnadsindekser 2025'!$K104/1000</f>
        <v>0</v>
      </c>
      <c r="H104" s="18">
        <f>+H$1*'Delkostnadsindekser 2025'!F104*'Delkostnadsindekser 2025'!$K104/1000</f>
        <v>0</v>
      </c>
      <c r="J104" s="18">
        <f>+J$1*'Delkostnadsindekser 2025'!G104*'Delkostnadsindekser 2025'!$K104/1000</f>
        <v>0</v>
      </c>
      <c r="L104" s="18">
        <f>+L$1*'Delkostnadsindekser 2025'!H104*'Delkostnadsindekser 2025'!$K104/1000</f>
        <v>0</v>
      </c>
      <c r="N104" s="18">
        <f>+N$1*'Delkostnadsindekser 2025'!I104*'Delkostnadsindekser 2025'!$K104/1000</f>
        <v>0</v>
      </c>
      <c r="P104" s="18">
        <f>+P$1*'Delkostnadsindekser 2025'!J104*'Delkostnadsindekser 2025'!$K104/1000</f>
        <v>0</v>
      </c>
      <c r="R104" s="18">
        <f>+R$1*'Delkostnadsindekser 2025'!C104*'Delkostnadsindekser 2025'!$K104/1000</f>
        <v>0</v>
      </c>
    </row>
    <row r="105" spans="1:18" ht="13">
      <c r="A105" s="2">
        <v>3007</v>
      </c>
      <c r="B105" s="1" t="s">
        <v>76</v>
      </c>
      <c r="D105" s="18">
        <f>+D$1*'Delkostnadsindekser 2025'!D105*'Delkostnadsindekser 2025'!$K105/1000</f>
        <v>0</v>
      </c>
      <c r="F105" s="18">
        <f>+F$1*'Delkostnadsindekser 2025'!E105*'Delkostnadsindekser 2025'!$K105/1000</f>
        <v>0</v>
      </c>
      <c r="H105" s="18">
        <f>+H$1*'Delkostnadsindekser 2025'!F105*'Delkostnadsindekser 2025'!$K105/1000</f>
        <v>0</v>
      </c>
      <c r="J105" s="18">
        <f>+J$1*'Delkostnadsindekser 2025'!G105*'Delkostnadsindekser 2025'!$K105/1000</f>
        <v>0</v>
      </c>
      <c r="L105" s="18">
        <f>+L$1*'Delkostnadsindekser 2025'!H105*'Delkostnadsindekser 2025'!$K105/1000</f>
        <v>0</v>
      </c>
      <c r="N105" s="18">
        <f>+N$1*'Delkostnadsindekser 2025'!I105*'Delkostnadsindekser 2025'!$K105/1000</f>
        <v>0</v>
      </c>
      <c r="P105" s="18">
        <f>+P$1*'Delkostnadsindekser 2025'!J105*'Delkostnadsindekser 2025'!$K105/1000</f>
        <v>0</v>
      </c>
      <c r="R105" s="18">
        <f>+R$1*'Delkostnadsindekser 2025'!C105*'Delkostnadsindekser 2025'!$K105/1000</f>
        <v>0</v>
      </c>
    </row>
    <row r="106" spans="1:18" ht="13">
      <c r="A106" s="2">
        <v>3011</v>
      </c>
      <c r="B106" s="1" t="s">
        <v>5</v>
      </c>
      <c r="D106" s="18">
        <f>+D$1*'Delkostnadsindekser 2025'!D106*'Delkostnadsindekser 2025'!$K106/1000</f>
        <v>0</v>
      </c>
      <c r="F106" s="18">
        <f>+F$1*'Delkostnadsindekser 2025'!E106*'Delkostnadsindekser 2025'!$K106/1000</f>
        <v>0</v>
      </c>
      <c r="H106" s="18">
        <f>+H$1*'Delkostnadsindekser 2025'!F106*'Delkostnadsindekser 2025'!$K106/1000</f>
        <v>0</v>
      </c>
      <c r="J106" s="18">
        <f>+J$1*'Delkostnadsindekser 2025'!G106*'Delkostnadsindekser 2025'!$K106/1000</f>
        <v>0</v>
      </c>
      <c r="L106" s="18">
        <f>+L$1*'Delkostnadsindekser 2025'!H106*'Delkostnadsindekser 2025'!$K106/1000</f>
        <v>0</v>
      </c>
      <c r="N106" s="18">
        <f>+N$1*'Delkostnadsindekser 2025'!I106*'Delkostnadsindekser 2025'!$K106/1000</f>
        <v>0</v>
      </c>
      <c r="P106" s="18">
        <f>+P$1*'Delkostnadsindekser 2025'!J106*'Delkostnadsindekser 2025'!$K106/1000</f>
        <v>0</v>
      </c>
      <c r="R106" s="18">
        <f>+R$1*'Delkostnadsindekser 2025'!C106*'Delkostnadsindekser 2025'!$K106/1000</f>
        <v>0</v>
      </c>
    </row>
    <row r="107" spans="1:18" ht="13">
      <c r="A107" s="2">
        <v>3012</v>
      </c>
      <c r="B107" s="1" t="s">
        <v>6</v>
      </c>
      <c r="D107" s="18">
        <f>+D$1*'Delkostnadsindekser 2025'!D107*'Delkostnadsindekser 2025'!$K107/1000</f>
        <v>0</v>
      </c>
      <c r="F107" s="18">
        <f>+F$1*'Delkostnadsindekser 2025'!E107*'Delkostnadsindekser 2025'!$K107/1000</f>
        <v>0</v>
      </c>
      <c r="H107" s="18">
        <f>+H$1*'Delkostnadsindekser 2025'!F107*'Delkostnadsindekser 2025'!$K107/1000</f>
        <v>0</v>
      </c>
      <c r="J107" s="18">
        <f>+J$1*'Delkostnadsindekser 2025'!G107*'Delkostnadsindekser 2025'!$K107/1000</f>
        <v>0</v>
      </c>
      <c r="L107" s="18">
        <f>+L$1*'Delkostnadsindekser 2025'!H107*'Delkostnadsindekser 2025'!$K107/1000</f>
        <v>0</v>
      </c>
      <c r="N107" s="18">
        <f>+N$1*'Delkostnadsindekser 2025'!I107*'Delkostnadsindekser 2025'!$K107/1000</f>
        <v>0</v>
      </c>
      <c r="P107" s="18">
        <f>+P$1*'Delkostnadsindekser 2025'!J107*'Delkostnadsindekser 2025'!$K107/1000</f>
        <v>0</v>
      </c>
      <c r="R107" s="18">
        <f>+R$1*'Delkostnadsindekser 2025'!C107*'Delkostnadsindekser 2025'!$K107/1000</f>
        <v>0</v>
      </c>
    </row>
    <row r="108" spans="1:18" ht="13">
      <c r="A108" s="2">
        <v>3013</v>
      </c>
      <c r="B108" s="1" t="s">
        <v>7</v>
      </c>
      <c r="D108" s="18">
        <f>+D$1*'Delkostnadsindekser 2025'!D108*'Delkostnadsindekser 2025'!$K108/1000</f>
        <v>0</v>
      </c>
      <c r="F108" s="18">
        <f>+F$1*'Delkostnadsindekser 2025'!E108*'Delkostnadsindekser 2025'!$K108/1000</f>
        <v>0</v>
      </c>
      <c r="H108" s="18">
        <f>+H$1*'Delkostnadsindekser 2025'!F108*'Delkostnadsindekser 2025'!$K108/1000</f>
        <v>0</v>
      </c>
      <c r="J108" s="18">
        <f>+J$1*'Delkostnadsindekser 2025'!G108*'Delkostnadsindekser 2025'!$K108/1000</f>
        <v>0</v>
      </c>
      <c r="L108" s="18">
        <f>+L$1*'Delkostnadsindekser 2025'!H108*'Delkostnadsindekser 2025'!$K108/1000</f>
        <v>0</v>
      </c>
      <c r="N108" s="18">
        <f>+N$1*'Delkostnadsindekser 2025'!I108*'Delkostnadsindekser 2025'!$K108/1000</f>
        <v>0</v>
      </c>
      <c r="P108" s="18">
        <f>+P$1*'Delkostnadsindekser 2025'!J108*'Delkostnadsindekser 2025'!$K108/1000</f>
        <v>0</v>
      </c>
      <c r="R108" s="18">
        <f>+R$1*'Delkostnadsindekser 2025'!C108*'Delkostnadsindekser 2025'!$K108/1000</f>
        <v>0</v>
      </c>
    </row>
    <row r="109" spans="1:18" ht="13">
      <c r="A109" s="2">
        <v>3014</v>
      </c>
      <c r="B109" s="1" t="s">
        <v>358</v>
      </c>
      <c r="D109" s="18">
        <f>+D$1*'Delkostnadsindekser 2025'!D109*'Delkostnadsindekser 2025'!$K109/1000</f>
        <v>0</v>
      </c>
      <c r="F109" s="18">
        <f>+F$1*'Delkostnadsindekser 2025'!E109*'Delkostnadsindekser 2025'!$K109/1000</f>
        <v>0</v>
      </c>
      <c r="H109" s="18">
        <f>+H$1*'Delkostnadsindekser 2025'!F109*'Delkostnadsindekser 2025'!$K109/1000</f>
        <v>0</v>
      </c>
      <c r="J109" s="18">
        <f>+J$1*'Delkostnadsindekser 2025'!G109*'Delkostnadsindekser 2025'!$K109/1000</f>
        <v>0</v>
      </c>
      <c r="L109" s="18">
        <f>+L$1*'Delkostnadsindekser 2025'!H109*'Delkostnadsindekser 2025'!$K109/1000</f>
        <v>0</v>
      </c>
      <c r="N109" s="18">
        <f>+N$1*'Delkostnadsindekser 2025'!I109*'Delkostnadsindekser 2025'!$K109/1000</f>
        <v>0</v>
      </c>
      <c r="P109" s="18">
        <f>+P$1*'Delkostnadsindekser 2025'!J109*'Delkostnadsindekser 2025'!$K109/1000</f>
        <v>0</v>
      </c>
      <c r="R109" s="18">
        <f>+R$1*'Delkostnadsindekser 2025'!C109*'Delkostnadsindekser 2025'!$K109/1000</f>
        <v>0</v>
      </c>
    </row>
    <row r="110" spans="1:18" ht="13">
      <c r="A110" s="2">
        <v>3015</v>
      </c>
      <c r="B110" s="1" t="s">
        <v>8</v>
      </c>
      <c r="D110" s="18">
        <f>+D$1*'Delkostnadsindekser 2025'!D110*'Delkostnadsindekser 2025'!$K110/1000</f>
        <v>0</v>
      </c>
      <c r="F110" s="18">
        <f>+F$1*'Delkostnadsindekser 2025'!E110*'Delkostnadsindekser 2025'!$K110/1000</f>
        <v>0</v>
      </c>
      <c r="H110" s="18">
        <f>+H$1*'Delkostnadsindekser 2025'!F110*'Delkostnadsindekser 2025'!$K110/1000</f>
        <v>0</v>
      </c>
      <c r="J110" s="18">
        <f>+J$1*'Delkostnadsindekser 2025'!G110*'Delkostnadsindekser 2025'!$K110/1000</f>
        <v>0</v>
      </c>
      <c r="L110" s="18">
        <f>+L$1*'Delkostnadsindekser 2025'!H110*'Delkostnadsindekser 2025'!$K110/1000</f>
        <v>0</v>
      </c>
      <c r="N110" s="18">
        <f>+N$1*'Delkostnadsindekser 2025'!I110*'Delkostnadsindekser 2025'!$K110/1000</f>
        <v>0</v>
      </c>
      <c r="P110" s="18">
        <f>+P$1*'Delkostnadsindekser 2025'!J110*'Delkostnadsindekser 2025'!$K110/1000</f>
        <v>0</v>
      </c>
      <c r="R110" s="18">
        <f>+R$1*'Delkostnadsindekser 2025'!C110*'Delkostnadsindekser 2025'!$K110/1000</f>
        <v>0</v>
      </c>
    </row>
    <row r="111" spans="1:18" ht="13">
      <c r="A111" s="2">
        <v>3016</v>
      </c>
      <c r="B111" s="1" t="s">
        <v>9</v>
      </c>
      <c r="D111" s="18">
        <f>+D$1*'Delkostnadsindekser 2025'!D111*'Delkostnadsindekser 2025'!$K111/1000</f>
        <v>0</v>
      </c>
      <c r="F111" s="18">
        <f>+F$1*'Delkostnadsindekser 2025'!E111*'Delkostnadsindekser 2025'!$K111/1000</f>
        <v>0</v>
      </c>
      <c r="H111" s="18">
        <f>+H$1*'Delkostnadsindekser 2025'!F111*'Delkostnadsindekser 2025'!$K111/1000</f>
        <v>0</v>
      </c>
      <c r="J111" s="18">
        <f>+J$1*'Delkostnadsindekser 2025'!G111*'Delkostnadsindekser 2025'!$K111/1000</f>
        <v>0</v>
      </c>
      <c r="L111" s="18">
        <f>+L$1*'Delkostnadsindekser 2025'!H111*'Delkostnadsindekser 2025'!$K111/1000</f>
        <v>0</v>
      </c>
      <c r="N111" s="18">
        <f>+N$1*'Delkostnadsindekser 2025'!I111*'Delkostnadsindekser 2025'!$K111/1000</f>
        <v>0</v>
      </c>
      <c r="P111" s="18">
        <f>+P$1*'Delkostnadsindekser 2025'!J111*'Delkostnadsindekser 2025'!$K111/1000</f>
        <v>0</v>
      </c>
      <c r="R111" s="18">
        <f>+R$1*'Delkostnadsindekser 2025'!C111*'Delkostnadsindekser 2025'!$K111/1000</f>
        <v>0</v>
      </c>
    </row>
    <row r="112" spans="1:18" ht="13">
      <c r="A112" s="2">
        <v>3017</v>
      </c>
      <c r="B112" s="1" t="s">
        <v>10</v>
      </c>
      <c r="D112" s="18">
        <f>+D$1*'Delkostnadsindekser 2025'!D112*'Delkostnadsindekser 2025'!$K112/1000</f>
        <v>0</v>
      </c>
      <c r="F112" s="18">
        <f>+F$1*'Delkostnadsindekser 2025'!E112*'Delkostnadsindekser 2025'!$K112/1000</f>
        <v>0</v>
      </c>
      <c r="H112" s="18">
        <f>+H$1*'Delkostnadsindekser 2025'!F112*'Delkostnadsindekser 2025'!$K112/1000</f>
        <v>0</v>
      </c>
      <c r="J112" s="18">
        <f>+J$1*'Delkostnadsindekser 2025'!G112*'Delkostnadsindekser 2025'!$K112/1000</f>
        <v>0</v>
      </c>
      <c r="L112" s="18">
        <f>+L$1*'Delkostnadsindekser 2025'!H112*'Delkostnadsindekser 2025'!$K112/1000</f>
        <v>0</v>
      </c>
      <c r="N112" s="18">
        <f>+N$1*'Delkostnadsindekser 2025'!I112*'Delkostnadsindekser 2025'!$K112/1000</f>
        <v>0</v>
      </c>
      <c r="P112" s="18">
        <f>+P$1*'Delkostnadsindekser 2025'!J112*'Delkostnadsindekser 2025'!$K112/1000</f>
        <v>0</v>
      </c>
      <c r="R112" s="18">
        <f>+R$1*'Delkostnadsindekser 2025'!C112*'Delkostnadsindekser 2025'!$K112/1000</f>
        <v>0</v>
      </c>
    </row>
    <row r="113" spans="1:18" ht="13">
      <c r="A113" s="2">
        <v>3018</v>
      </c>
      <c r="B113" s="1" t="s">
        <v>11</v>
      </c>
      <c r="D113" s="18">
        <f>+D$1*'Delkostnadsindekser 2025'!D113*'Delkostnadsindekser 2025'!$K113/1000</f>
        <v>0</v>
      </c>
      <c r="F113" s="18">
        <f>+F$1*'Delkostnadsindekser 2025'!E113*'Delkostnadsindekser 2025'!$K113/1000</f>
        <v>0</v>
      </c>
      <c r="H113" s="18">
        <f>+H$1*'Delkostnadsindekser 2025'!F113*'Delkostnadsindekser 2025'!$K113/1000</f>
        <v>0</v>
      </c>
      <c r="J113" s="18">
        <f>+J$1*'Delkostnadsindekser 2025'!G113*'Delkostnadsindekser 2025'!$K113/1000</f>
        <v>0</v>
      </c>
      <c r="L113" s="18">
        <f>+L$1*'Delkostnadsindekser 2025'!H113*'Delkostnadsindekser 2025'!$K113/1000</f>
        <v>0</v>
      </c>
      <c r="N113" s="18">
        <f>+N$1*'Delkostnadsindekser 2025'!I113*'Delkostnadsindekser 2025'!$K113/1000</f>
        <v>0</v>
      </c>
      <c r="P113" s="18">
        <f>+P$1*'Delkostnadsindekser 2025'!J113*'Delkostnadsindekser 2025'!$K113/1000</f>
        <v>0</v>
      </c>
      <c r="R113" s="18">
        <f>+R$1*'Delkostnadsindekser 2025'!C113*'Delkostnadsindekser 2025'!$K113/1000</f>
        <v>0</v>
      </c>
    </row>
    <row r="114" spans="1:18" ht="13">
      <c r="A114" s="2">
        <v>3019</v>
      </c>
      <c r="B114" s="1" t="s">
        <v>12</v>
      </c>
      <c r="D114" s="18">
        <f>+D$1*'Delkostnadsindekser 2025'!D114*'Delkostnadsindekser 2025'!$K114/1000</f>
        <v>0</v>
      </c>
      <c r="F114" s="18">
        <f>+F$1*'Delkostnadsindekser 2025'!E114*'Delkostnadsindekser 2025'!$K114/1000</f>
        <v>0</v>
      </c>
      <c r="H114" s="18">
        <f>+H$1*'Delkostnadsindekser 2025'!F114*'Delkostnadsindekser 2025'!$K114/1000</f>
        <v>0</v>
      </c>
      <c r="J114" s="18">
        <f>+J$1*'Delkostnadsindekser 2025'!G114*'Delkostnadsindekser 2025'!$K114/1000</f>
        <v>0</v>
      </c>
      <c r="L114" s="18">
        <f>+L$1*'Delkostnadsindekser 2025'!H114*'Delkostnadsindekser 2025'!$K114/1000</f>
        <v>0</v>
      </c>
      <c r="N114" s="18">
        <f>+N$1*'Delkostnadsindekser 2025'!I114*'Delkostnadsindekser 2025'!$K114/1000</f>
        <v>0</v>
      </c>
      <c r="P114" s="18">
        <f>+P$1*'Delkostnadsindekser 2025'!J114*'Delkostnadsindekser 2025'!$K114/1000</f>
        <v>0</v>
      </c>
      <c r="R114" s="18">
        <f>+R$1*'Delkostnadsindekser 2025'!C114*'Delkostnadsindekser 2025'!$K114/1000</f>
        <v>0</v>
      </c>
    </row>
    <row r="115" spans="1:18" ht="13">
      <c r="A115" s="2">
        <v>3020</v>
      </c>
      <c r="B115" s="1" t="s">
        <v>359</v>
      </c>
      <c r="D115" s="18">
        <f>+D$1*'Delkostnadsindekser 2025'!D115*'Delkostnadsindekser 2025'!$K115/1000</f>
        <v>0</v>
      </c>
      <c r="F115" s="18">
        <f>+F$1*'Delkostnadsindekser 2025'!E115*'Delkostnadsindekser 2025'!$K115/1000</f>
        <v>0</v>
      </c>
      <c r="H115" s="18">
        <f>+H$1*'Delkostnadsindekser 2025'!F115*'Delkostnadsindekser 2025'!$K115/1000</f>
        <v>0</v>
      </c>
      <c r="J115" s="18">
        <f>+J$1*'Delkostnadsindekser 2025'!G115*'Delkostnadsindekser 2025'!$K115/1000</f>
        <v>0</v>
      </c>
      <c r="L115" s="18">
        <f>+L$1*'Delkostnadsindekser 2025'!H115*'Delkostnadsindekser 2025'!$K115/1000</f>
        <v>0</v>
      </c>
      <c r="N115" s="18">
        <f>+N$1*'Delkostnadsindekser 2025'!I115*'Delkostnadsindekser 2025'!$K115/1000</f>
        <v>0</v>
      </c>
      <c r="P115" s="18">
        <f>+P$1*'Delkostnadsindekser 2025'!J115*'Delkostnadsindekser 2025'!$K115/1000</f>
        <v>0</v>
      </c>
      <c r="R115" s="18">
        <f>+R$1*'Delkostnadsindekser 2025'!C115*'Delkostnadsindekser 2025'!$K115/1000</f>
        <v>0</v>
      </c>
    </row>
    <row r="116" spans="1:18" ht="13">
      <c r="A116" s="2">
        <v>3021</v>
      </c>
      <c r="B116" s="1" t="s">
        <v>13</v>
      </c>
      <c r="D116" s="18">
        <f>+D$1*'Delkostnadsindekser 2025'!D116*'Delkostnadsindekser 2025'!$K116/1000</f>
        <v>0</v>
      </c>
      <c r="F116" s="18">
        <f>+F$1*'Delkostnadsindekser 2025'!E116*'Delkostnadsindekser 2025'!$K116/1000</f>
        <v>0</v>
      </c>
      <c r="H116" s="18">
        <f>+H$1*'Delkostnadsindekser 2025'!F116*'Delkostnadsindekser 2025'!$K116/1000</f>
        <v>0</v>
      </c>
      <c r="J116" s="18">
        <f>+J$1*'Delkostnadsindekser 2025'!G116*'Delkostnadsindekser 2025'!$K116/1000</f>
        <v>0</v>
      </c>
      <c r="L116" s="18">
        <f>+L$1*'Delkostnadsindekser 2025'!H116*'Delkostnadsindekser 2025'!$K116/1000</f>
        <v>0</v>
      </c>
      <c r="N116" s="18">
        <f>+N$1*'Delkostnadsindekser 2025'!I116*'Delkostnadsindekser 2025'!$K116/1000</f>
        <v>0</v>
      </c>
      <c r="P116" s="18">
        <f>+P$1*'Delkostnadsindekser 2025'!J116*'Delkostnadsindekser 2025'!$K116/1000</f>
        <v>0</v>
      </c>
      <c r="R116" s="18">
        <f>+R$1*'Delkostnadsindekser 2025'!C116*'Delkostnadsindekser 2025'!$K116/1000</f>
        <v>0</v>
      </c>
    </row>
    <row r="117" spans="1:18" ht="13">
      <c r="A117" s="2">
        <v>3022</v>
      </c>
      <c r="B117" s="1" t="s">
        <v>14</v>
      </c>
      <c r="D117" s="18">
        <f>+D$1*'Delkostnadsindekser 2025'!D117*'Delkostnadsindekser 2025'!$K117/1000</f>
        <v>0</v>
      </c>
      <c r="F117" s="18">
        <f>+F$1*'Delkostnadsindekser 2025'!E117*'Delkostnadsindekser 2025'!$K117/1000</f>
        <v>0</v>
      </c>
      <c r="H117" s="18">
        <f>+H$1*'Delkostnadsindekser 2025'!F117*'Delkostnadsindekser 2025'!$K117/1000</f>
        <v>0</v>
      </c>
      <c r="J117" s="18">
        <f>+J$1*'Delkostnadsindekser 2025'!G117*'Delkostnadsindekser 2025'!$K117/1000</f>
        <v>0</v>
      </c>
      <c r="L117" s="18">
        <f>+L$1*'Delkostnadsindekser 2025'!H117*'Delkostnadsindekser 2025'!$K117/1000</f>
        <v>0</v>
      </c>
      <c r="N117" s="18">
        <f>+N$1*'Delkostnadsindekser 2025'!I117*'Delkostnadsindekser 2025'!$K117/1000</f>
        <v>0</v>
      </c>
      <c r="P117" s="18">
        <f>+P$1*'Delkostnadsindekser 2025'!J117*'Delkostnadsindekser 2025'!$K117/1000</f>
        <v>0</v>
      </c>
      <c r="R117" s="18">
        <f>+R$1*'Delkostnadsindekser 2025'!C117*'Delkostnadsindekser 2025'!$K117/1000</f>
        <v>0</v>
      </c>
    </row>
    <row r="118" spans="1:18" ht="13">
      <c r="A118" s="2">
        <v>3023</v>
      </c>
      <c r="B118" s="1" t="s">
        <v>15</v>
      </c>
      <c r="D118" s="18">
        <f>+D$1*'Delkostnadsindekser 2025'!D118*'Delkostnadsindekser 2025'!$K118/1000</f>
        <v>0</v>
      </c>
      <c r="F118" s="18">
        <f>+F$1*'Delkostnadsindekser 2025'!E118*'Delkostnadsindekser 2025'!$K118/1000</f>
        <v>0</v>
      </c>
      <c r="H118" s="18">
        <f>+H$1*'Delkostnadsindekser 2025'!F118*'Delkostnadsindekser 2025'!$K118/1000</f>
        <v>0</v>
      </c>
      <c r="J118" s="18">
        <f>+J$1*'Delkostnadsindekser 2025'!G118*'Delkostnadsindekser 2025'!$K118/1000</f>
        <v>0</v>
      </c>
      <c r="L118" s="18">
        <f>+L$1*'Delkostnadsindekser 2025'!H118*'Delkostnadsindekser 2025'!$K118/1000</f>
        <v>0</v>
      </c>
      <c r="N118" s="18">
        <f>+N$1*'Delkostnadsindekser 2025'!I118*'Delkostnadsindekser 2025'!$K118/1000</f>
        <v>0</v>
      </c>
      <c r="P118" s="18">
        <f>+P$1*'Delkostnadsindekser 2025'!J118*'Delkostnadsindekser 2025'!$K118/1000</f>
        <v>0</v>
      </c>
      <c r="R118" s="18">
        <f>+R$1*'Delkostnadsindekser 2025'!C118*'Delkostnadsindekser 2025'!$K118/1000</f>
        <v>0</v>
      </c>
    </row>
    <row r="119" spans="1:18" ht="13">
      <c r="A119" s="2">
        <v>3024</v>
      </c>
      <c r="B119" s="1" t="s">
        <v>16</v>
      </c>
      <c r="D119" s="18">
        <f>+D$1*'Delkostnadsindekser 2025'!D119*'Delkostnadsindekser 2025'!$K119/1000</f>
        <v>0</v>
      </c>
      <c r="F119" s="18">
        <f>+F$1*'Delkostnadsindekser 2025'!E119*'Delkostnadsindekser 2025'!$K119/1000</f>
        <v>0</v>
      </c>
      <c r="H119" s="18">
        <f>+H$1*'Delkostnadsindekser 2025'!F119*'Delkostnadsindekser 2025'!$K119/1000</f>
        <v>0</v>
      </c>
      <c r="J119" s="18">
        <f>+J$1*'Delkostnadsindekser 2025'!G119*'Delkostnadsindekser 2025'!$K119/1000</f>
        <v>0</v>
      </c>
      <c r="L119" s="18">
        <f>+L$1*'Delkostnadsindekser 2025'!H119*'Delkostnadsindekser 2025'!$K119/1000</f>
        <v>0</v>
      </c>
      <c r="N119" s="18">
        <f>+N$1*'Delkostnadsindekser 2025'!I119*'Delkostnadsindekser 2025'!$K119/1000</f>
        <v>0</v>
      </c>
      <c r="P119" s="18">
        <f>+P$1*'Delkostnadsindekser 2025'!J119*'Delkostnadsindekser 2025'!$K119/1000</f>
        <v>0</v>
      </c>
      <c r="R119" s="18">
        <f>+R$1*'Delkostnadsindekser 2025'!C119*'Delkostnadsindekser 2025'!$K119/1000</f>
        <v>0</v>
      </c>
    </row>
    <row r="120" spans="1:18" ht="13">
      <c r="A120" s="2">
        <v>3025</v>
      </c>
      <c r="B120" s="1" t="s">
        <v>360</v>
      </c>
      <c r="D120" s="18">
        <f>+D$1*'Delkostnadsindekser 2025'!D120*'Delkostnadsindekser 2025'!$K120/1000</f>
        <v>0</v>
      </c>
      <c r="F120" s="18">
        <f>+F$1*'Delkostnadsindekser 2025'!E120*'Delkostnadsindekser 2025'!$K120/1000</f>
        <v>0</v>
      </c>
      <c r="H120" s="18">
        <f>+H$1*'Delkostnadsindekser 2025'!F120*'Delkostnadsindekser 2025'!$K120/1000</f>
        <v>0</v>
      </c>
      <c r="J120" s="18">
        <f>+J$1*'Delkostnadsindekser 2025'!G120*'Delkostnadsindekser 2025'!$K120/1000</f>
        <v>0</v>
      </c>
      <c r="L120" s="18">
        <f>+L$1*'Delkostnadsindekser 2025'!H120*'Delkostnadsindekser 2025'!$K120/1000</f>
        <v>0</v>
      </c>
      <c r="N120" s="18">
        <f>+N$1*'Delkostnadsindekser 2025'!I120*'Delkostnadsindekser 2025'!$K120/1000</f>
        <v>0</v>
      </c>
      <c r="P120" s="18">
        <f>+P$1*'Delkostnadsindekser 2025'!J120*'Delkostnadsindekser 2025'!$K120/1000</f>
        <v>0</v>
      </c>
      <c r="R120" s="18">
        <f>+R$1*'Delkostnadsindekser 2025'!C120*'Delkostnadsindekser 2025'!$K120/1000</f>
        <v>0</v>
      </c>
    </row>
    <row r="121" spans="1:18" ht="13">
      <c r="A121" s="2">
        <v>3026</v>
      </c>
      <c r="B121" s="1" t="s">
        <v>361</v>
      </c>
      <c r="D121" s="18">
        <f>+D$1*'Delkostnadsindekser 2025'!D121*'Delkostnadsindekser 2025'!$K121/1000</f>
        <v>0</v>
      </c>
      <c r="F121" s="18">
        <f>+F$1*'Delkostnadsindekser 2025'!E121*'Delkostnadsindekser 2025'!$K121/1000</f>
        <v>0</v>
      </c>
      <c r="H121" s="18">
        <f>+H$1*'Delkostnadsindekser 2025'!F121*'Delkostnadsindekser 2025'!$K121/1000</f>
        <v>0</v>
      </c>
      <c r="J121" s="18">
        <f>+J$1*'Delkostnadsindekser 2025'!G121*'Delkostnadsindekser 2025'!$K121/1000</f>
        <v>0</v>
      </c>
      <c r="L121" s="18">
        <f>+L$1*'Delkostnadsindekser 2025'!H121*'Delkostnadsindekser 2025'!$K121/1000</f>
        <v>0</v>
      </c>
      <c r="N121" s="18">
        <f>+N$1*'Delkostnadsindekser 2025'!I121*'Delkostnadsindekser 2025'!$K121/1000</f>
        <v>0</v>
      </c>
      <c r="P121" s="18">
        <f>+P$1*'Delkostnadsindekser 2025'!J121*'Delkostnadsindekser 2025'!$K121/1000</f>
        <v>0</v>
      </c>
      <c r="R121" s="18">
        <f>+R$1*'Delkostnadsindekser 2025'!C121*'Delkostnadsindekser 2025'!$K121/1000</f>
        <v>0</v>
      </c>
    </row>
    <row r="122" spans="1:18" ht="13">
      <c r="A122" s="2">
        <v>3027</v>
      </c>
      <c r="B122" s="1" t="s">
        <v>17</v>
      </c>
      <c r="D122" s="18">
        <f>+D$1*'Delkostnadsindekser 2025'!D122*'Delkostnadsindekser 2025'!$K122/1000</f>
        <v>0</v>
      </c>
      <c r="F122" s="18">
        <f>+F$1*'Delkostnadsindekser 2025'!E122*'Delkostnadsindekser 2025'!$K122/1000</f>
        <v>0</v>
      </c>
      <c r="H122" s="18">
        <f>+H$1*'Delkostnadsindekser 2025'!F122*'Delkostnadsindekser 2025'!$K122/1000</f>
        <v>0</v>
      </c>
      <c r="J122" s="18">
        <f>+J$1*'Delkostnadsindekser 2025'!G122*'Delkostnadsindekser 2025'!$K122/1000</f>
        <v>0</v>
      </c>
      <c r="L122" s="18">
        <f>+L$1*'Delkostnadsindekser 2025'!H122*'Delkostnadsindekser 2025'!$K122/1000</f>
        <v>0</v>
      </c>
      <c r="N122" s="18">
        <f>+N$1*'Delkostnadsindekser 2025'!I122*'Delkostnadsindekser 2025'!$K122/1000</f>
        <v>0</v>
      </c>
      <c r="P122" s="18">
        <f>+P$1*'Delkostnadsindekser 2025'!J122*'Delkostnadsindekser 2025'!$K122/1000</f>
        <v>0</v>
      </c>
      <c r="R122" s="18">
        <f>+R$1*'Delkostnadsindekser 2025'!C122*'Delkostnadsindekser 2025'!$K122/1000</f>
        <v>0</v>
      </c>
    </row>
    <row r="123" spans="1:18" ht="13">
      <c r="A123" s="2">
        <v>3028</v>
      </c>
      <c r="B123" s="1" t="s">
        <v>18</v>
      </c>
      <c r="D123" s="18">
        <f>+D$1*'Delkostnadsindekser 2025'!D123*'Delkostnadsindekser 2025'!$K123/1000</f>
        <v>0</v>
      </c>
      <c r="F123" s="18">
        <f>+F$1*'Delkostnadsindekser 2025'!E123*'Delkostnadsindekser 2025'!$K123/1000</f>
        <v>0</v>
      </c>
      <c r="H123" s="18">
        <f>+H$1*'Delkostnadsindekser 2025'!F123*'Delkostnadsindekser 2025'!$K123/1000</f>
        <v>0</v>
      </c>
      <c r="J123" s="18">
        <f>+J$1*'Delkostnadsindekser 2025'!G123*'Delkostnadsindekser 2025'!$K123/1000</f>
        <v>0</v>
      </c>
      <c r="L123" s="18">
        <f>+L$1*'Delkostnadsindekser 2025'!H123*'Delkostnadsindekser 2025'!$K123/1000</f>
        <v>0</v>
      </c>
      <c r="N123" s="18">
        <f>+N$1*'Delkostnadsindekser 2025'!I123*'Delkostnadsindekser 2025'!$K123/1000</f>
        <v>0</v>
      </c>
      <c r="P123" s="18">
        <f>+P$1*'Delkostnadsindekser 2025'!J123*'Delkostnadsindekser 2025'!$K123/1000</f>
        <v>0</v>
      </c>
      <c r="R123" s="18">
        <f>+R$1*'Delkostnadsindekser 2025'!C123*'Delkostnadsindekser 2025'!$K123/1000</f>
        <v>0</v>
      </c>
    </row>
    <row r="124" spans="1:18" ht="13">
      <c r="A124" s="2">
        <v>3029</v>
      </c>
      <c r="B124" s="1" t="s">
        <v>19</v>
      </c>
      <c r="D124" s="18">
        <f>+D$1*'Delkostnadsindekser 2025'!D124*'Delkostnadsindekser 2025'!$K124/1000</f>
        <v>0</v>
      </c>
      <c r="F124" s="18">
        <f>+F$1*'Delkostnadsindekser 2025'!E124*'Delkostnadsindekser 2025'!$K124/1000</f>
        <v>0</v>
      </c>
      <c r="H124" s="18">
        <f>+H$1*'Delkostnadsindekser 2025'!F124*'Delkostnadsindekser 2025'!$K124/1000</f>
        <v>0</v>
      </c>
      <c r="J124" s="18">
        <f>+J$1*'Delkostnadsindekser 2025'!G124*'Delkostnadsindekser 2025'!$K124/1000</f>
        <v>0</v>
      </c>
      <c r="L124" s="18">
        <f>+L$1*'Delkostnadsindekser 2025'!H124*'Delkostnadsindekser 2025'!$K124/1000</f>
        <v>0</v>
      </c>
      <c r="N124" s="18">
        <f>+N$1*'Delkostnadsindekser 2025'!I124*'Delkostnadsindekser 2025'!$K124/1000</f>
        <v>0</v>
      </c>
      <c r="P124" s="18">
        <f>+P$1*'Delkostnadsindekser 2025'!J124*'Delkostnadsindekser 2025'!$K124/1000</f>
        <v>0</v>
      </c>
      <c r="R124" s="18">
        <f>+R$1*'Delkostnadsindekser 2025'!C124*'Delkostnadsindekser 2025'!$K124/1000</f>
        <v>0</v>
      </c>
    </row>
    <row r="125" spans="1:18" ht="13">
      <c r="A125" s="2">
        <v>3030</v>
      </c>
      <c r="B125" s="1" t="s">
        <v>362</v>
      </c>
      <c r="D125" s="18">
        <f>+D$1*'Delkostnadsindekser 2025'!D125*'Delkostnadsindekser 2025'!$K125/1000</f>
        <v>0</v>
      </c>
      <c r="F125" s="18">
        <f>+F$1*'Delkostnadsindekser 2025'!E125*'Delkostnadsindekser 2025'!$K125/1000</f>
        <v>0</v>
      </c>
      <c r="H125" s="18">
        <f>+H$1*'Delkostnadsindekser 2025'!F125*'Delkostnadsindekser 2025'!$K125/1000</f>
        <v>0</v>
      </c>
      <c r="J125" s="18">
        <f>+J$1*'Delkostnadsindekser 2025'!G125*'Delkostnadsindekser 2025'!$K125/1000</f>
        <v>0</v>
      </c>
      <c r="L125" s="18">
        <f>+L$1*'Delkostnadsindekser 2025'!H125*'Delkostnadsindekser 2025'!$K125/1000</f>
        <v>0</v>
      </c>
      <c r="N125" s="18">
        <f>+N$1*'Delkostnadsindekser 2025'!I125*'Delkostnadsindekser 2025'!$K125/1000</f>
        <v>0</v>
      </c>
      <c r="P125" s="18">
        <f>+P$1*'Delkostnadsindekser 2025'!J125*'Delkostnadsindekser 2025'!$K125/1000</f>
        <v>0</v>
      </c>
      <c r="R125" s="18">
        <f>+R$1*'Delkostnadsindekser 2025'!C125*'Delkostnadsindekser 2025'!$K125/1000</f>
        <v>0</v>
      </c>
    </row>
    <row r="126" spans="1:18" ht="13">
      <c r="A126" s="2">
        <v>3031</v>
      </c>
      <c r="B126" s="1" t="s">
        <v>20</v>
      </c>
      <c r="D126" s="18">
        <f>+D$1*'Delkostnadsindekser 2025'!D126*'Delkostnadsindekser 2025'!$K126/1000</f>
        <v>0</v>
      </c>
      <c r="F126" s="18">
        <f>+F$1*'Delkostnadsindekser 2025'!E126*'Delkostnadsindekser 2025'!$K126/1000</f>
        <v>0</v>
      </c>
      <c r="H126" s="18">
        <f>+H$1*'Delkostnadsindekser 2025'!F126*'Delkostnadsindekser 2025'!$K126/1000</f>
        <v>0</v>
      </c>
      <c r="J126" s="18">
        <f>+J$1*'Delkostnadsindekser 2025'!G126*'Delkostnadsindekser 2025'!$K126/1000</f>
        <v>0</v>
      </c>
      <c r="L126" s="18">
        <f>+L$1*'Delkostnadsindekser 2025'!H126*'Delkostnadsindekser 2025'!$K126/1000</f>
        <v>0</v>
      </c>
      <c r="N126" s="18">
        <f>+N$1*'Delkostnadsindekser 2025'!I126*'Delkostnadsindekser 2025'!$K126/1000</f>
        <v>0</v>
      </c>
      <c r="P126" s="18">
        <f>+P$1*'Delkostnadsindekser 2025'!J126*'Delkostnadsindekser 2025'!$K126/1000</f>
        <v>0</v>
      </c>
      <c r="R126" s="18">
        <f>+R$1*'Delkostnadsindekser 2025'!C126*'Delkostnadsindekser 2025'!$K126/1000</f>
        <v>0</v>
      </c>
    </row>
    <row r="127" spans="1:18" ht="13">
      <c r="A127" s="2">
        <v>3032</v>
      </c>
      <c r="B127" s="1" t="s">
        <v>21</v>
      </c>
      <c r="D127" s="18">
        <f>+D$1*'Delkostnadsindekser 2025'!D127*'Delkostnadsindekser 2025'!$K127/1000</f>
        <v>0</v>
      </c>
      <c r="F127" s="18">
        <f>+F$1*'Delkostnadsindekser 2025'!E127*'Delkostnadsindekser 2025'!$K127/1000</f>
        <v>0</v>
      </c>
      <c r="H127" s="18">
        <f>+H$1*'Delkostnadsindekser 2025'!F127*'Delkostnadsindekser 2025'!$K127/1000</f>
        <v>0</v>
      </c>
      <c r="J127" s="18">
        <f>+J$1*'Delkostnadsindekser 2025'!G127*'Delkostnadsindekser 2025'!$K127/1000</f>
        <v>0</v>
      </c>
      <c r="L127" s="18">
        <f>+L$1*'Delkostnadsindekser 2025'!H127*'Delkostnadsindekser 2025'!$K127/1000</f>
        <v>0</v>
      </c>
      <c r="N127" s="18">
        <f>+N$1*'Delkostnadsindekser 2025'!I127*'Delkostnadsindekser 2025'!$K127/1000</f>
        <v>0</v>
      </c>
      <c r="P127" s="18">
        <f>+P$1*'Delkostnadsindekser 2025'!J127*'Delkostnadsindekser 2025'!$K127/1000</f>
        <v>0</v>
      </c>
      <c r="R127" s="18">
        <f>+R$1*'Delkostnadsindekser 2025'!C127*'Delkostnadsindekser 2025'!$K127/1000</f>
        <v>0</v>
      </c>
    </row>
    <row r="128" spans="1:18" ht="13">
      <c r="A128" s="2">
        <v>3033</v>
      </c>
      <c r="B128" s="1" t="s">
        <v>22</v>
      </c>
      <c r="D128" s="18">
        <f>+D$1*'Delkostnadsindekser 2025'!D128*'Delkostnadsindekser 2025'!$K128/1000</f>
        <v>0</v>
      </c>
      <c r="F128" s="18">
        <f>+F$1*'Delkostnadsindekser 2025'!E128*'Delkostnadsindekser 2025'!$K128/1000</f>
        <v>0</v>
      </c>
      <c r="H128" s="18">
        <f>+H$1*'Delkostnadsindekser 2025'!F128*'Delkostnadsindekser 2025'!$K128/1000</f>
        <v>0</v>
      </c>
      <c r="J128" s="18">
        <f>+J$1*'Delkostnadsindekser 2025'!G128*'Delkostnadsindekser 2025'!$K128/1000</f>
        <v>0</v>
      </c>
      <c r="L128" s="18">
        <f>+L$1*'Delkostnadsindekser 2025'!H128*'Delkostnadsindekser 2025'!$K128/1000</f>
        <v>0</v>
      </c>
      <c r="N128" s="18">
        <f>+N$1*'Delkostnadsindekser 2025'!I128*'Delkostnadsindekser 2025'!$K128/1000</f>
        <v>0</v>
      </c>
      <c r="P128" s="18">
        <f>+P$1*'Delkostnadsindekser 2025'!J128*'Delkostnadsindekser 2025'!$K128/1000</f>
        <v>0</v>
      </c>
      <c r="R128" s="18">
        <f>+R$1*'Delkostnadsindekser 2025'!C128*'Delkostnadsindekser 2025'!$K128/1000</f>
        <v>0</v>
      </c>
    </row>
    <row r="129" spans="1:18" ht="13">
      <c r="A129" s="2">
        <v>3034</v>
      </c>
      <c r="B129" s="1" t="s">
        <v>23</v>
      </c>
      <c r="D129" s="18">
        <f>+D$1*'Delkostnadsindekser 2025'!D129*'Delkostnadsindekser 2025'!$K129/1000</f>
        <v>0</v>
      </c>
      <c r="F129" s="18">
        <f>+F$1*'Delkostnadsindekser 2025'!E129*'Delkostnadsindekser 2025'!$K129/1000</f>
        <v>0</v>
      </c>
      <c r="H129" s="18">
        <f>+H$1*'Delkostnadsindekser 2025'!F129*'Delkostnadsindekser 2025'!$K129/1000</f>
        <v>0</v>
      </c>
      <c r="J129" s="18">
        <f>+J$1*'Delkostnadsindekser 2025'!G129*'Delkostnadsindekser 2025'!$K129/1000</f>
        <v>0</v>
      </c>
      <c r="L129" s="18">
        <f>+L$1*'Delkostnadsindekser 2025'!H129*'Delkostnadsindekser 2025'!$K129/1000</f>
        <v>0</v>
      </c>
      <c r="N129" s="18">
        <f>+N$1*'Delkostnadsindekser 2025'!I129*'Delkostnadsindekser 2025'!$K129/1000</f>
        <v>0</v>
      </c>
      <c r="P129" s="18">
        <f>+P$1*'Delkostnadsindekser 2025'!J129*'Delkostnadsindekser 2025'!$K129/1000</f>
        <v>0</v>
      </c>
      <c r="R129" s="18">
        <f>+R$1*'Delkostnadsindekser 2025'!C129*'Delkostnadsindekser 2025'!$K129/1000</f>
        <v>0</v>
      </c>
    </row>
    <row r="130" spans="1:18" ht="13">
      <c r="A130" s="2">
        <v>3035</v>
      </c>
      <c r="B130" s="1" t="s">
        <v>24</v>
      </c>
      <c r="D130" s="18">
        <f>+D$1*'Delkostnadsindekser 2025'!D130*'Delkostnadsindekser 2025'!$K130/1000</f>
        <v>0</v>
      </c>
      <c r="F130" s="18">
        <f>+F$1*'Delkostnadsindekser 2025'!E130*'Delkostnadsindekser 2025'!$K130/1000</f>
        <v>0</v>
      </c>
      <c r="H130" s="18">
        <f>+H$1*'Delkostnadsindekser 2025'!F130*'Delkostnadsindekser 2025'!$K130/1000</f>
        <v>0</v>
      </c>
      <c r="J130" s="18">
        <f>+J$1*'Delkostnadsindekser 2025'!G130*'Delkostnadsindekser 2025'!$K130/1000</f>
        <v>0</v>
      </c>
      <c r="L130" s="18">
        <f>+L$1*'Delkostnadsindekser 2025'!H130*'Delkostnadsindekser 2025'!$K130/1000</f>
        <v>0</v>
      </c>
      <c r="N130" s="18">
        <f>+N$1*'Delkostnadsindekser 2025'!I130*'Delkostnadsindekser 2025'!$K130/1000</f>
        <v>0</v>
      </c>
      <c r="P130" s="18">
        <f>+P$1*'Delkostnadsindekser 2025'!J130*'Delkostnadsindekser 2025'!$K130/1000</f>
        <v>0</v>
      </c>
      <c r="R130" s="18">
        <f>+R$1*'Delkostnadsindekser 2025'!C130*'Delkostnadsindekser 2025'!$K130/1000</f>
        <v>0</v>
      </c>
    </row>
    <row r="131" spans="1:18" ht="13">
      <c r="A131" s="2">
        <v>3036</v>
      </c>
      <c r="B131" s="1" t="s">
        <v>25</v>
      </c>
      <c r="D131" s="18">
        <f>+D$1*'Delkostnadsindekser 2025'!D131*'Delkostnadsindekser 2025'!$K131/1000</f>
        <v>0</v>
      </c>
      <c r="F131" s="18">
        <f>+F$1*'Delkostnadsindekser 2025'!E131*'Delkostnadsindekser 2025'!$K131/1000</f>
        <v>0</v>
      </c>
      <c r="H131" s="18">
        <f>+H$1*'Delkostnadsindekser 2025'!F131*'Delkostnadsindekser 2025'!$K131/1000</f>
        <v>0</v>
      </c>
      <c r="J131" s="18">
        <f>+J$1*'Delkostnadsindekser 2025'!G131*'Delkostnadsindekser 2025'!$K131/1000</f>
        <v>0</v>
      </c>
      <c r="L131" s="18">
        <f>+L$1*'Delkostnadsindekser 2025'!H131*'Delkostnadsindekser 2025'!$K131/1000</f>
        <v>0</v>
      </c>
      <c r="N131" s="18">
        <f>+N$1*'Delkostnadsindekser 2025'!I131*'Delkostnadsindekser 2025'!$K131/1000</f>
        <v>0</v>
      </c>
      <c r="P131" s="18">
        <f>+P$1*'Delkostnadsindekser 2025'!J131*'Delkostnadsindekser 2025'!$K131/1000</f>
        <v>0</v>
      </c>
      <c r="R131" s="18">
        <f>+R$1*'Delkostnadsindekser 2025'!C131*'Delkostnadsindekser 2025'!$K131/1000</f>
        <v>0</v>
      </c>
    </row>
    <row r="132" spans="1:18" ht="13">
      <c r="A132" s="2">
        <v>3037</v>
      </c>
      <c r="B132" s="1" t="s">
        <v>26</v>
      </c>
      <c r="D132" s="18">
        <f>+D$1*'Delkostnadsindekser 2025'!D132*'Delkostnadsindekser 2025'!$K132/1000</f>
        <v>0</v>
      </c>
      <c r="F132" s="18">
        <f>+F$1*'Delkostnadsindekser 2025'!E132*'Delkostnadsindekser 2025'!$K132/1000</f>
        <v>0</v>
      </c>
      <c r="H132" s="18">
        <f>+H$1*'Delkostnadsindekser 2025'!F132*'Delkostnadsindekser 2025'!$K132/1000</f>
        <v>0</v>
      </c>
      <c r="J132" s="18">
        <f>+J$1*'Delkostnadsindekser 2025'!G132*'Delkostnadsindekser 2025'!$K132/1000</f>
        <v>0</v>
      </c>
      <c r="L132" s="18">
        <f>+L$1*'Delkostnadsindekser 2025'!H132*'Delkostnadsindekser 2025'!$K132/1000</f>
        <v>0</v>
      </c>
      <c r="N132" s="18">
        <f>+N$1*'Delkostnadsindekser 2025'!I132*'Delkostnadsindekser 2025'!$K132/1000</f>
        <v>0</v>
      </c>
      <c r="P132" s="18">
        <f>+P$1*'Delkostnadsindekser 2025'!J132*'Delkostnadsindekser 2025'!$K132/1000</f>
        <v>0</v>
      </c>
      <c r="R132" s="18">
        <f>+R$1*'Delkostnadsindekser 2025'!C132*'Delkostnadsindekser 2025'!$K132/1000</f>
        <v>0</v>
      </c>
    </row>
    <row r="133" spans="1:18" ht="13">
      <c r="A133" s="2">
        <v>3038</v>
      </c>
      <c r="B133" s="1" t="s">
        <v>77</v>
      </c>
      <c r="D133" s="18">
        <f>+D$1*'Delkostnadsindekser 2025'!D133*'Delkostnadsindekser 2025'!$K133/1000</f>
        <v>0</v>
      </c>
      <c r="F133" s="18">
        <f>+F$1*'Delkostnadsindekser 2025'!E133*'Delkostnadsindekser 2025'!$K133/1000</f>
        <v>0</v>
      </c>
      <c r="H133" s="18">
        <f>+H$1*'Delkostnadsindekser 2025'!F133*'Delkostnadsindekser 2025'!$K133/1000</f>
        <v>0</v>
      </c>
      <c r="J133" s="18">
        <f>+J$1*'Delkostnadsindekser 2025'!G133*'Delkostnadsindekser 2025'!$K133/1000</f>
        <v>0</v>
      </c>
      <c r="L133" s="18">
        <f>+L$1*'Delkostnadsindekser 2025'!H133*'Delkostnadsindekser 2025'!$K133/1000</f>
        <v>0</v>
      </c>
      <c r="N133" s="18">
        <f>+N$1*'Delkostnadsindekser 2025'!I133*'Delkostnadsindekser 2025'!$K133/1000</f>
        <v>0</v>
      </c>
      <c r="P133" s="18">
        <f>+P$1*'Delkostnadsindekser 2025'!J133*'Delkostnadsindekser 2025'!$K133/1000</f>
        <v>0</v>
      </c>
      <c r="R133" s="18">
        <f>+R$1*'Delkostnadsindekser 2025'!C133*'Delkostnadsindekser 2025'!$K133/1000</f>
        <v>0</v>
      </c>
    </row>
    <row r="134" spans="1:18" ht="13">
      <c r="A134" s="2">
        <v>3039</v>
      </c>
      <c r="B134" s="1" t="s">
        <v>78</v>
      </c>
      <c r="D134" s="18">
        <f>+D$1*'Delkostnadsindekser 2025'!D134*'Delkostnadsindekser 2025'!$K134/1000</f>
        <v>0</v>
      </c>
      <c r="F134" s="18">
        <f>+F$1*'Delkostnadsindekser 2025'!E134*'Delkostnadsindekser 2025'!$K134/1000</f>
        <v>0</v>
      </c>
      <c r="H134" s="18">
        <f>+H$1*'Delkostnadsindekser 2025'!F134*'Delkostnadsindekser 2025'!$K134/1000</f>
        <v>0</v>
      </c>
      <c r="J134" s="18">
        <f>+J$1*'Delkostnadsindekser 2025'!G134*'Delkostnadsindekser 2025'!$K134/1000</f>
        <v>0</v>
      </c>
      <c r="L134" s="18">
        <f>+L$1*'Delkostnadsindekser 2025'!H134*'Delkostnadsindekser 2025'!$K134/1000</f>
        <v>0</v>
      </c>
      <c r="N134" s="18">
        <f>+N$1*'Delkostnadsindekser 2025'!I134*'Delkostnadsindekser 2025'!$K134/1000</f>
        <v>0</v>
      </c>
      <c r="P134" s="18">
        <f>+P$1*'Delkostnadsindekser 2025'!J134*'Delkostnadsindekser 2025'!$K134/1000</f>
        <v>0</v>
      </c>
      <c r="R134" s="18">
        <f>+R$1*'Delkostnadsindekser 2025'!C134*'Delkostnadsindekser 2025'!$K134/1000</f>
        <v>0</v>
      </c>
    </row>
    <row r="135" spans="1:18" ht="13">
      <c r="A135" s="2">
        <v>3040</v>
      </c>
      <c r="B135" s="1" t="s">
        <v>389</v>
      </c>
      <c r="D135" s="18">
        <f>+D$1*'Delkostnadsindekser 2025'!D135*'Delkostnadsindekser 2025'!$K135/1000</f>
        <v>0</v>
      </c>
      <c r="F135" s="18">
        <f>+F$1*'Delkostnadsindekser 2025'!E135*'Delkostnadsindekser 2025'!$K135/1000</f>
        <v>0</v>
      </c>
      <c r="H135" s="18">
        <f>+H$1*'Delkostnadsindekser 2025'!F135*'Delkostnadsindekser 2025'!$K135/1000</f>
        <v>0</v>
      </c>
      <c r="J135" s="18">
        <f>+J$1*'Delkostnadsindekser 2025'!G135*'Delkostnadsindekser 2025'!$K135/1000</f>
        <v>0</v>
      </c>
      <c r="L135" s="18">
        <f>+L$1*'Delkostnadsindekser 2025'!H135*'Delkostnadsindekser 2025'!$K135/1000</f>
        <v>0</v>
      </c>
      <c r="N135" s="18">
        <f>+N$1*'Delkostnadsindekser 2025'!I135*'Delkostnadsindekser 2025'!$K135/1000</f>
        <v>0</v>
      </c>
      <c r="P135" s="18">
        <f>+P$1*'Delkostnadsindekser 2025'!J135*'Delkostnadsindekser 2025'!$K135/1000</f>
        <v>0</v>
      </c>
      <c r="R135" s="18">
        <f>+R$1*'Delkostnadsindekser 2025'!C135*'Delkostnadsindekser 2025'!$K135/1000</f>
        <v>0</v>
      </c>
    </row>
    <row r="136" spans="1:18" ht="13">
      <c r="A136" s="2">
        <v>3041</v>
      </c>
      <c r="B136" s="1" t="s">
        <v>79</v>
      </c>
      <c r="D136" s="18">
        <f>+D$1*'Delkostnadsindekser 2025'!D136*'Delkostnadsindekser 2025'!$K136/1000</f>
        <v>0</v>
      </c>
      <c r="F136" s="18">
        <f>+F$1*'Delkostnadsindekser 2025'!E136*'Delkostnadsindekser 2025'!$K136/1000</f>
        <v>0</v>
      </c>
      <c r="H136" s="18">
        <f>+H$1*'Delkostnadsindekser 2025'!F136*'Delkostnadsindekser 2025'!$K136/1000</f>
        <v>0</v>
      </c>
      <c r="J136" s="18">
        <f>+J$1*'Delkostnadsindekser 2025'!G136*'Delkostnadsindekser 2025'!$K136/1000</f>
        <v>0</v>
      </c>
      <c r="L136" s="18">
        <f>+L$1*'Delkostnadsindekser 2025'!H136*'Delkostnadsindekser 2025'!$K136/1000</f>
        <v>0</v>
      </c>
      <c r="N136" s="18">
        <f>+N$1*'Delkostnadsindekser 2025'!I136*'Delkostnadsindekser 2025'!$K136/1000</f>
        <v>0</v>
      </c>
      <c r="P136" s="18">
        <f>+P$1*'Delkostnadsindekser 2025'!J136*'Delkostnadsindekser 2025'!$K136/1000</f>
        <v>0</v>
      </c>
      <c r="R136" s="18">
        <f>+R$1*'Delkostnadsindekser 2025'!C136*'Delkostnadsindekser 2025'!$K136/1000</f>
        <v>0</v>
      </c>
    </row>
    <row r="137" spans="1:18" ht="13">
      <c r="A137" s="2">
        <v>3042</v>
      </c>
      <c r="B137" s="1" t="s">
        <v>80</v>
      </c>
      <c r="D137" s="18">
        <f>+D$1*'Delkostnadsindekser 2025'!D137*'Delkostnadsindekser 2025'!$K137/1000</f>
        <v>0</v>
      </c>
      <c r="F137" s="18">
        <f>+F$1*'Delkostnadsindekser 2025'!E137*'Delkostnadsindekser 2025'!$K137/1000</f>
        <v>0</v>
      </c>
      <c r="H137" s="18">
        <f>+H$1*'Delkostnadsindekser 2025'!F137*'Delkostnadsindekser 2025'!$K137/1000</f>
        <v>0</v>
      </c>
      <c r="J137" s="18">
        <f>+J$1*'Delkostnadsindekser 2025'!G137*'Delkostnadsindekser 2025'!$K137/1000</f>
        <v>0</v>
      </c>
      <c r="L137" s="18">
        <f>+L$1*'Delkostnadsindekser 2025'!H137*'Delkostnadsindekser 2025'!$K137/1000</f>
        <v>0</v>
      </c>
      <c r="N137" s="18">
        <f>+N$1*'Delkostnadsindekser 2025'!I137*'Delkostnadsindekser 2025'!$K137/1000</f>
        <v>0</v>
      </c>
      <c r="P137" s="18">
        <f>+P$1*'Delkostnadsindekser 2025'!J137*'Delkostnadsindekser 2025'!$K137/1000</f>
        <v>0</v>
      </c>
      <c r="R137" s="18">
        <f>+R$1*'Delkostnadsindekser 2025'!C137*'Delkostnadsindekser 2025'!$K137/1000</f>
        <v>0</v>
      </c>
    </row>
    <row r="138" spans="1:18" ht="13">
      <c r="A138" s="2">
        <v>3043</v>
      </c>
      <c r="B138" s="1" t="s">
        <v>81</v>
      </c>
      <c r="D138" s="18">
        <f>+D$1*'Delkostnadsindekser 2025'!D138*'Delkostnadsindekser 2025'!$K138/1000</f>
        <v>0</v>
      </c>
      <c r="F138" s="18">
        <f>+F$1*'Delkostnadsindekser 2025'!E138*'Delkostnadsindekser 2025'!$K138/1000</f>
        <v>0</v>
      </c>
      <c r="H138" s="18">
        <f>+H$1*'Delkostnadsindekser 2025'!F138*'Delkostnadsindekser 2025'!$K138/1000</f>
        <v>0</v>
      </c>
      <c r="J138" s="18">
        <f>+J$1*'Delkostnadsindekser 2025'!G138*'Delkostnadsindekser 2025'!$K138/1000</f>
        <v>0</v>
      </c>
      <c r="L138" s="18">
        <f>+L$1*'Delkostnadsindekser 2025'!H138*'Delkostnadsindekser 2025'!$K138/1000</f>
        <v>0</v>
      </c>
      <c r="N138" s="18">
        <f>+N$1*'Delkostnadsindekser 2025'!I138*'Delkostnadsindekser 2025'!$K138/1000</f>
        <v>0</v>
      </c>
      <c r="P138" s="18">
        <f>+P$1*'Delkostnadsindekser 2025'!J138*'Delkostnadsindekser 2025'!$K138/1000</f>
        <v>0</v>
      </c>
      <c r="R138" s="18">
        <f>+R$1*'Delkostnadsindekser 2025'!C138*'Delkostnadsindekser 2025'!$K138/1000</f>
        <v>0</v>
      </c>
    </row>
    <row r="139" spans="1:18" ht="13">
      <c r="A139" s="2">
        <v>3044</v>
      </c>
      <c r="B139" s="1" t="s">
        <v>82</v>
      </c>
      <c r="D139" s="18">
        <f>+D$1*'Delkostnadsindekser 2025'!D139*'Delkostnadsindekser 2025'!$K139/1000</f>
        <v>0</v>
      </c>
      <c r="F139" s="18">
        <f>+F$1*'Delkostnadsindekser 2025'!E139*'Delkostnadsindekser 2025'!$K139/1000</f>
        <v>0</v>
      </c>
      <c r="H139" s="18">
        <f>+H$1*'Delkostnadsindekser 2025'!F139*'Delkostnadsindekser 2025'!$K139/1000</f>
        <v>0</v>
      </c>
      <c r="J139" s="18">
        <f>+J$1*'Delkostnadsindekser 2025'!G139*'Delkostnadsindekser 2025'!$K139/1000</f>
        <v>0</v>
      </c>
      <c r="L139" s="18">
        <f>+L$1*'Delkostnadsindekser 2025'!H139*'Delkostnadsindekser 2025'!$K139/1000</f>
        <v>0</v>
      </c>
      <c r="N139" s="18">
        <f>+N$1*'Delkostnadsindekser 2025'!I139*'Delkostnadsindekser 2025'!$K139/1000</f>
        <v>0</v>
      </c>
      <c r="P139" s="18">
        <f>+P$1*'Delkostnadsindekser 2025'!J139*'Delkostnadsindekser 2025'!$K139/1000</f>
        <v>0</v>
      </c>
      <c r="R139" s="18">
        <f>+R$1*'Delkostnadsindekser 2025'!C139*'Delkostnadsindekser 2025'!$K139/1000</f>
        <v>0</v>
      </c>
    </row>
    <row r="140" spans="1:18" ht="13">
      <c r="A140" s="2">
        <v>3045</v>
      </c>
      <c r="B140" s="1" t="s">
        <v>83</v>
      </c>
      <c r="D140" s="18">
        <f>+D$1*'Delkostnadsindekser 2025'!D140*'Delkostnadsindekser 2025'!$K140/1000</f>
        <v>0</v>
      </c>
      <c r="F140" s="18">
        <f>+F$1*'Delkostnadsindekser 2025'!E140*'Delkostnadsindekser 2025'!$K140/1000</f>
        <v>0</v>
      </c>
      <c r="H140" s="18">
        <f>+H$1*'Delkostnadsindekser 2025'!F140*'Delkostnadsindekser 2025'!$K140/1000</f>
        <v>0</v>
      </c>
      <c r="J140" s="18">
        <f>+J$1*'Delkostnadsindekser 2025'!G140*'Delkostnadsindekser 2025'!$K140/1000</f>
        <v>0</v>
      </c>
      <c r="L140" s="18">
        <f>+L$1*'Delkostnadsindekser 2025'!H140*'Delkostnadsindekser 2025'!$K140/1000</f>
        <v>0</v>
      </c>
      <c r="N140" s="18">
        <f>+N$1*'Delkostnadsindekser 2025'!I140*'Delkostnadsindekser 2025'!$K140/1000</f>
        <v>0</v>
      </c>
      <c r="P140" s="18">
        <f>+P$1*'Delkostnadsindekser 2025'!J140*'Delkostnadsindekser 2025'!$K140/1000</f>
        <v>0</v>
      </c>
      <c r="R140" s="18">
        <f>+R$1*'Delkostnadsindekser 2025'!C140*'Delkostnadsindekser 2025'!$K140/1000</f>
        <v>0</v>
      </c>
    </row>
    <row r="141" spans="1:18" ht="13">
      <c r="A141" s="2">
        <v>3046</v>
      </c>
      <c r="B141" s="1" t="s">
        <v>84</v>
      </c>
      <c r="D141" s="18">
        <f>+D$1*'Delkostnadsindekser 2025'!D141*'Delkostnadsindekser 2025'!$K141/1000</f>
        <v>0</v>
      </c>
      <c r="F141" s="18">
        <f>+F$1*'Delkostnadsindekser 2025'!E141*'Delkostnadsindekser 2025'!$K141/1000</f>
        <v>0</v>
      </c>
      <c r="H141" s="18">
        <f>+H$1*'Delkostnadsindekser 2025'!F141*'Delkostnadsindekser 2025'!$K141/1000</f>
        <v>0</v>
      </c>
      <c r="J141" s="18">
        <f>+J$1*'Delkostnadsindekser 2025'!G141*'Delkostnadsindekser 2025'!$K141/1000</f>
        <v>0</v>
      </c>
      <c r="L141" s="18">
        <f>+L$1*'Delkostnadsindekser 2025'!H141*'Delkostnadsindekser 2025'!$K141/1000</f>
        <v>0</v>
      </c>
      <c r="N141" s="18">
        <f>+N$1*'Delkostnadsindekser 2025'!I141*'Delkostnadsindekser 2025'!$K141/1000</f>
        <v>0</v>
      </c>
      <c r="P141" s="18">
        <f>+P$1*'Delkostnadsindekser 2025'!J141*'Delkostnadsindekser 2025'!$K141/1000</f>
        <v>0</v>
      </c>
      <c r="R141" s="18">
        <f>+R$1*'Delkostnadsindekser 2025'!C141*'Delkostnadsindekser 2025'!$K141/1000</f>
        <v>0</v>
      </c>
    </row>
    <row r="142" spans="1:18" ht="13">
      <c r="A142" s="2">
        <v>3047</v>
      </c>
      <c r="B142" s="1" t="s">
        <v>85</v>
      </c>
      <c r="D142" s="18">
        <f>+D$1*'Delkostnadsindekser 2025'!D142*'Delkostnadsindekser 2025'!$K142/1000</f>
        <v>0</v>
      </c>
      <c r="F142" s="18">
        <f>+F$1*'Delkostnadsindekser 2025'!E142*'Delkostnadsindekser 2025'!$K142/1000</f>
        <v>0</v>
      </c>
      <c r="H142" s="18">
        <f>+H$1*'Delkostnadsindekser 2025'!F142*'Delkostnadsindekser 2025'!$K142/1000</f>
        <v>0</v>
      </c>
      <c r="J142" s="18">
        <f>+J$1*'Delkostnadsindekser 2025'!G142*'Delkostnadsindekser 2025'!$K142/1000</f>
        <v>0</v>
      </c>
      <c r="L142" s="18">
        <f>+L$1*'Delkostnadsindekser 2025'!H142*'Delkostnadsindekser 2025'!$K142/1000</f>
        <v>0</v>
      </c>
      <c r="N142" s="18">
        <f>+N$1*'Delkostnadsindekser 2025'!I142*'Delkostnadsindekser 2025'!$K142/1000</f>
        <v>0</v>
      </c>
      <c r="P142" s="18">
        <f>+P$1*'Delkostnadsindekser 2025'!J142*'Delkostnadsindekser 2025'!$K142/1000</f>
        <v>0</v>
      </c>
      <c r="R142" s="18">
        <f>+R$1*'Delkostnadsindekser 2025'!C142*'Delkostnadsindekser 2025'!$K142/1000</f>
        <v>0</v>
      </c>
    </row>
    <row r="143" spans="1:18" ht="13">
      <c r="A143" s="2">
        <v>3048</v>
      </c>
      <c r="B143" s="1" t="s">
        <v>86</v>
      </c>
      <c r="D143" s="18">
        <f>+D$1*'Delkostnadsindekser 2025'!D143*'Delkostnadsindekser 2025'!$K143/1000</f>
        <v>0</v>
      </c>
      <c r="F143" s="18">
        <f>+F$1*'Delkostnadsindekser 2025'!E143*'Delkostnadsindekser 2025'!$K143/1000</f>
        <v>0</v>
      </c>
      <c r="H143" s="18">
        <f>+H$1*'Delkostnadsindekser 2025'!F143*'Delkostnadsindekser 2025'!$K143/1000</f>
        <v>0</v>
      </c>
      <c r="J143" s="18">
        <f>+J$1*'Delkostnadsindekser 2025'!G143*'Delkostnadsindekser 2025'!$K143/1000</f>
        <v>0</v>
      </c>
      <c r="L143" s="18">
        <f>+L$1*'Delkostnadsindekser 2025'!H143*'Delkostnadsindekser 2025'!$K143/1000</f>
        <v>0</v>
      </c>
      <c r="N143" s="18">
        <f>+N$1*'Delkostnadsindekser 2025'!I143*'Delkostnadsindekser 2025'!$K143/1000</f>
        <v>0</v>
      </c>
      <c r="P143" s="18">
        <f>+P$1*'Delkostnadsindekser 2025'!J143*'Delkostnadsindekser 2025'!$K143/1000</f>
        <v>0</v>
      </c>
      <c r="R143" s="18">
        <f>+R$1*'Delkostnadsindekser 2025'!C143*'Delkostnadsindekser 2025'!$K143/1000</f>
        <v>0</v>
      </c>
    </row>
    <row r="144" spans="1:18" ht="13">
      <c r="A144" s="2">
        <v>3049</v>
      </c>
      <c r="B144" s="1" t="s">
        <v>87</v>
      </c>
      <c r="D144" s="18">
        <f>+D$1*'Delkostnadsindekser 2025'!D144*'Delkostnadsindekser 2025'!$K144/1000</f>
        <v>0</v>
      </c>
      <c r="F144" s="18">
        <f>+F$1*'Delkostnadsindekser 2025'!E144*'Delkostnadsindekser 2025'!$K144/1000</f>
        <v>0</v>
      </c>
      <c r="H144" s="18">
        <f>+H$1*'Delkostnadsindekser 2025'!F144*'Delkostnadsindekser 2025'!$K144/1000</f>
        <v>0</v>
      </c>
      <c r="J144" s="18">
        <f>+J$1*'Delkostnadsindekser 2025'!G144*'Delkostnadsindekser 2025'!$K144/1000</f>
        <v>0</v>
      </c>
      <c r="L144" s="18">
        <f>+L$1*'Delkostnadsindekser 2025'!H144*'Delkostnadsindekser 2025'!$K144/1000</f>
        <v>0</v>
      </c>
      <c r="N144" s="18">
        <f>+N$1*'Delkostnadsindekser 2025'!I144*'Delkostnadsindekser 2025'!$K144/1000</f>
        <v>0</v>
      </c>
      <c r="P144" s="18">
        <f>+P$1*'Delkostnadsindekser 2025'!J144*'Delkostnadsindekser 2025'!$K144/1000</f>
        <v>0</v>
      </c>
      <c r="R144" s="18">
        <f>+R$1*'Delkostnadsindekser 2025'!C144*'Delkostnadsindekser 2025'!$K144/1000</f>
        <v>0</v>
      </c>
    </row>
    <row r="145" spans="1:18" ht="13">
      <c r="A145" s="2">
        <v>3050</v>
      </c>
      <c r="B145" s="1" t="s">
        <v>88</v>
      </c>
      <c r="D145" s="18">
        <f>+D$1*'Delkostnadsindekser 2025'!D145*'Delkostnadsindekser 2025'!$K145/1000</f>
        <v>0</v>
      </c>
      <c r="F145" s="18">
        <f>+F$1*'Delkostnadsindekser 2025'!E145*'Delkostnadsindekser 2025'!$K145/1000</f>
        <v>0</v>
      </c>
      <c r="H145" s="18">
        <f>+H$1*'Delkostnadsindekser 2025'!F145*'Delkostnadsindekser 2025'!$K145/1000</f>
        <v>0</v>
      </c>
      <c r="J145" s="18">
        <f>+J$1*'Delkostnadsindekser 2025'!G145*'Delkostnadsindekser 2025'!$K145/1000</f>
        <v>0</v>
      </c>
      <c r="L145" s="18">
        <f>+L$1*'Delkostnadsindekser 2025'!H145*'Delkostnadsindekser 2025'!$K145/1000</f>
        <v>0</v>
      </c>
      <c r="N145" s="18">
        <f>+N$1*'Delkostnadsindekser 2025'!I145*'Delkostnadsindekser 2025'!$K145/1000</f>
        <v>0</v>
      </c>
      <c r="P145" s="18">
        <f>+P$1*'Delkostnadsindekser 2025'!J145*'Delkostnadsindekser 2025'!$K145/1000</f>
        <v>0</v>
      </c>
      <c r="R145" s="18">
        <f>+R$1*'Delkostnadsindekser 2025'!C145*'Delkostnadsindekser 2025'!$K145/1000</f>
        <v>0</v>
      </c>
    </row>
    <row r="146" spans="1:18" ht="13">
      <c r="A146" s="2">
        <v>3051</v>
      </c>
      <c r="B146" s="1" t="s">
        <v>89</v>
      </c>
      <c r="D146" s="18">
        <f>+D$1*'Delkostnadsindekser 2025'!D146*'Delkostnadsindekser 2025'!$K146/1000</f>
        <v>0</v>
      </c>
      <c r="F146" s="18">
        <f>+F$1*'Delkostnadsindekser 2025'!E146*'Delkostnadsindekser 2025'!$K146/1000</f>
        <v>0</v>
      </c>
      <c r="H146" s="18">
        <f>+H$1*'Delkostnadsindekser 2025'!F146*'Delkostnadsindekser 2025'!$K146/1000</f>
        <v>0</v>
      </c>
      <c r="J146" s="18">
        <f>+J$1*'Delkostnadsindekser 2025'!G146*'Delkostnadsindekser 2025'!$K146/1000</f>
        <v>0</v>
      </c>
      <c r="L146" s="18">
        <f>+L$1*'Delkostnadsindekser 2025'!H146*'Delkostnadsindekser 2025'!$K146/1000</f>
        <v>0</v>
      </c>
      <c r="N146" s="18">
        <f>+N$1*'Delkostnadsindekser 2025'!I146*'Delkostnadsindekser 2025'!$K146/1000</f>
        <v>0</v>
      </c>
      <c r="P146" s="18">
        <f>+P$1*'Delkostnadsindekser 2025'!J146*'Delkostnadsindekser 2025'!$K146/1000</f>
        <v>0</v>
      </c>
      <c r="R146" s="18">
        <f>+R$1*'Delkostnadsindekser 2025'!C146*'Delkostnadsindekser 2025'!$K146/1000</f>
        <v>0</v>
      </c>
    </row>
    <row r="147" spans="1:18" ht="13">
      <c r="A147" s="2">
        <v>3052</v>
      </c>
      <c r="B147" s="1" t="s">
        <v>90</v>
      </c>
      <c r="D147" s="18">
        <f>+D$1*'Delkostnadsindekser 2025'!D147*'Delkostnadsindekser 2025'!$K147/1000</f>
        <v>0</v>
      </c>
      <c r="F147" s="18">
        <f>+F$1*'Delkostnadsindekser 2025'!E147*'Delkostnadsindekser 2025'!$K147/1000</f>
        <v>0</v>
      </c>
      <c r="H147" s="18">
        <f>+H$1*'Delkostnadsindekser 2025'!F147*'Delkostnadsindekser 2025'!$K147/1000</f>
        <v>0</v>
      </c>
      <c r="J147" s="18">
        <f>+J$1*'Delkostnadsindekser 2025'!G147*'Delkostnadsindekser 2025'!$K147/1000</f>
        <v>0</v>
      </c>
      <c r="L147" s="18">
        <f>+L$1*'Delkostnadsindekser 2025'!H147*'Delkostnadsindekser 2025'!$K147/1000</f>
        <v>0</v>
      </c>
      <c r="N147" s="18">
        <f>+N$1*'Delkostnadsindekser 2025'!I147*'Delkostnadsindekser 2025'!$K147/1000</f>
        <v>0</v>
      </c>
      <c r="P147" s="18">
        <f>+P$1*'Delkostnadsindekser 2025'!J147*'Delkostnadsindekser 2025'!$K147/1000</f>
        <v>0</v>
      </c>
      <c r="R147" s="18">
        <f>+R$1*'Delkostnadsindekser 2025'!C147*'Delkostnadsindekser 2025'!$K147/1000</f>
        <v>0</v>
      </c>
    </row>
    <row r="148" spans="1:18" ht="13">
      <c r="A148" s="2">
        <v>3053</v>
      </c>
      <c r="B148" s="1" t="s">
        <v>64</v>
      </c>
      <c r="D148" s="18">
        <f>+D$1*'Delkostnadsindekser 2025'!D148*'Delkostnadsindekser 2025'!$K148/1000</f>
        <v>0</v>
      </c>
      <c r="F148" s="18">
        <f>+F$1*'Delkostnadsindekser 2025'!E148*'Delkostnadsindekser 2025'!$K148/1000</f>
        <v>0</v>
      </c>
      <c r="H148" s="18">
        <f>+H$1*'Delkostnadsindekser 2025'!F148*'Delkostnadsindekser 2025'!$K148/1000</f>
        <v>0</v>
      </c>
      <c r="J148" s="18">
        <f>+J$1*'Delkostnadsindekser 2025'!G148*'Delkostnadsindekser 2025'!$K148/1000</f>
        <v>0</v>
      </c>
      <c r="L148" s="18">
        <f>+L$1*'Delkostnadsindekser 2025'!H148*'Delkostnadsindekser 2025'!$K148/1000</f>
        <v>0</v>
      </c>
      <c r="N148" s="18">
        <f>+N$1*'Delkostnadsindekser 2025'!I148*'Delkostnadsindekser 2025'!$K148/1000</f>
        <v>0</v>
      </c>
      <c r="P148" s="18">
        <f>+P$1*'Delkostnadsindekser 2025'!J148*'Delkostnadsindekser 2025'!$K148/1000</f>
        <v>0</v>
      </c>
      <c r="R148" s="18">
        <f>+R$1*'Delkostnadsindekser 2025'!C148*'Delkostnadsindekser 2025'!$K148/1000</f>
        <v>0</v>
      </c>
    </row>
    <row r="149" spans="1:18" ht="13">
      <c r="A149" s="2">
        <v>3054</v>
      </c>
      <c r="B149" s="1" t="s">
        <v>65</v>
      </c>
      <c r="D149" s="18">
        <f>+D$1*'Delkostnadsindekser 2025'!D149*'Delkostnadsindekser 2025'!$K149/1000</f>
        <v>0</v>
      </c>
      <c r="F149" s="18">
        <f>+F$1*'Delkostnadsindekser 2025'!E149*'Delkostnadsindekser 2025'!$K149/1000</f>
        <v>0</v>
      </c>
      <c r="H149" s="18">
        <f>+H$1*'Delkostnadsindekser 2025'!F149*'Delkostnadsindekser 2025'!$K149/1000</f>
        <v>0</v>
      </c>
      <c r="J149" s="18">
        <f>+J$1*'Delkostnadsindekser 2025'!G149*'Delkostnadsindekser 2025'!$K149/1000</f>
        <v>0</v>
      </c>
      <c r="L149" s="18">
        <f>+L$1*'Delkostnadsindekser 2025'!H149*'Delkostnadsindekser 2025'!$K149/1000</f>
        <v>0</v>
      </c>
      <c r="N149" s="18">
        <f>+N$1*'Delkostnadsindekser 2025'!I149*'Delkostnadsindekser 2025'!$K149/1000</f>
        <v>0</v>
      </c>
      <c r="P149" s="18">
        <f>+P$1*'Delkostnadsindekser 2025'!J149*'Delkostnadsindekser 2025'!$K149/1000</f>
        <v>0</v>
      </c>
      <c r="R149" s="18">
        <f>+R$1*'Delkostnadsindekser 2025'!C149*'Delkostnadsindekser 2025'!$K149/1000</f>
        <v>0</v>
      </c>
    </row>
    <row r="150" spans="1:18" ht="13">
      <c r="A150" s="2">
        <v>3401</v>
      </c>
      <c r="B150" s="1" t="s">
        <v>28</v>
      </c>
      <c r="D150" s="18">
        <f>+D$1*'Delkostnadsindekser 2025'!D150*'Delkostnadsindekser 2025'!$K150/1000</f>
        <v>0</v>
      </c>
      <c r="F150" s="18">
        <f>+F$1*'Delkostnadsindekser 2025'!E150*'Delkostnadsindekser 2025'!$K150/1000</f>
        <v>0</v>
      </c>
      <c r="H150" s="18">
        <f>+H$1*'Delkostnadsindekser 2025'!F150*'Delkostnadsindekser 2025'!$K150/1000</f>
        <v>0</v>
      </c>
      <c r="J150" s="18">
        <f>+J$1*'Delkostnadsindekser 2025'!G150*'Delkostnadsindekser 2025'!$K150/1000</f>
        <v>0</v>
      </c>
      <c r="L150" s="18">
        <f>+L$1*'Delkostnadsindekser 2025'!H150*'Delkostnadsindekser 2025'!$K150/1000</f>
        <v>0</v>
      </c>
      <c r="N150" s="18">
        <f>+N$1*'Delkostnadsindekser 2025'!I150*'Delkostnadsindekser 2025'!$K150/1000</f>
        <v>0</v>
      </c>
      <c r="P150" s="18">
        <f>+P$1*'Delkostnadsindekser 2025'!J150*'Delkostnadsindekser 2025'!$K150/1000</f>
        <v>0</v>
      </c>
      <c r="R150" s="18">
        <f>+R$1*'Delkostnadsindekser 2025'!C150*'Delkostnadsindekser 2025'!$K150/1000</f>
        <v>0</v>
      </c>
    </row>
    <row r="151" spans="1:18" ht="13">
      <c r="A151" s="2">
        <v>3403</v>
      </c>
      <c r="B151" s="1" t="s">
        <v>29</v>
      </c>
      <c r="D151" s="18">
        <f>+D$1*'Delkostnadsindekser 2025'!D151*'Delkostnadsindekser 2025'!$K151/1000</f>
        <v>0</v>
      </c>
      <c r="F151" s="18">
        <f>+F$1*'Delkostnadsindekser 2025'!E151*'Delkostnadsindekser 2025'!$K151/1000</f>
        <v>0</v>
      </c>
      <c r="H151" s="18">
        <f>+H$1*'Delkostnadsindekser 2025'!F151*'Delkostnadsindekser 2025'!$K151/1000</f>
        <v>0</v>
      </c>
      <c r="J151" s="18">
        <f>+J$1*'Delkostnadsindekser 2025'!G151*'Delkostnadsindekser 2025'!$K151/1000</f>
        <v>0</v>
      </c>
      <c r="L151" s="18">
        <f>+L$1*'Delkostnadsindekser 2025'!H151*'Delkostnadsindekser 2025'!$K151/1000</f>
        <v>0</v>
      </c>
      <c r="N151" s="18">
        <f>+N$1*'Delkostnadsindekser 2025'!I151*'Delkostnadsindekser 2025'!$K151/1000</f>
        <v>0</v>
      </c>
      <c r="P151" s="18">
        <f>+P$1*'Delkostnadsindekser 2025'!J151*'Delkostnadsindekser 2025'!$K151/1000</f>
        <v>0</v>
      </c>
      <c r="R151" s="18">
        <f>+R$1*'Delkostnadsindekser 2025'!C151*'Delkostnadsindekser 2025'!$K151/1000</f>
        <v>0</v>
      </c>
    </row>
    <row r="152" spans="1:18" ht="13">
      <c r="A152" s="2">
        <v>3405</v>
      </c>
      <c r="B152" s="1" t="s">
        <v>49</v>
      </c>
      <c r="D152" s="18">
        <f>+D$1*'Delkostnadsindekser 2025'!D152*'Delkostnadsindekser 2025'!$K152/1000</f>
        <v>0</v>
      </c>
      <c r="F152" s="18">
        <f>+F$1*'Delkostnadsindekser 2025'!E152*'Delkostnadsindekser 2025'!$K152/1000</f>
        <v>0</v>
      </c>
      <c r="H152" s="18">
        <f>+H$1*'Delkostnadsindekser 2025'!F152*'Delkostnadsindekser 2025'!$K152/1000</f>
        <v>0</v>
      </c>
      <c r="J152" s="18">
        <f>+J$1*'Delkostnadsindekser 2025'!G152*'Delkostnadsindekser 2025'!$K152/1000</f>
        <v>0</v>
      </c>
      <c r="L152" s="18">
        <f>+L$1*'Delkostnadsindekser 2025'!H152*'Delkostnadsindekser 2025'!$K152/1000</f>
        <v>0</v>
      </c>
      <c r="N152" s="18">
        <f>+N$1*'Delkostnadsindekser 2025'!I152*'Delkostnadsindekser 2025'!$K152/1000</f>
        <v>0</v>
      </c>
      <c r="P152" s="18">
        <f>+P$1*'Delkostnadsindekser 2025'!J152*'Delkostnadsindekser 2025'!$K152/1000</f>
        <v>0</v>
      </c>
      <c r="R152" s="18">
        <f>+R$1*'Delkostnadsindekser 2025'!C152*'Delkostnadsindekser 2025'!$K152/1000</f>
        <v>0</v>
      </c>
    </row>
    <row r="153" spans="1:18" ht="13">
      <c r="A153" s="2">
        <v>3407</v>
      </c>
      <c r="B153" s="1" t="s">
        <v>50</v>
      </c>
      <c r="D153" s="18">
        <f>+D$1*'Delkostnadsindekser 2025'!D153*'Delkostnadsindekser 2025'!$K153/1000</f>
        <v>0</v>
      </c>
      <c r="F153" s="18">
        <f>+F$1*'Delkostnadsindekser 2025'!E153*'Delkostnadsindekser 2025'!$K153/1000</f>
        <v>0</v>
      </c>
      <c r="H153" s="18">
        <f>+H$1*'Delkostnadsindekser 2025'!F153*'Delkostnadsindekser 2025'!$K153/1000</f>
        <v>0</v>
      </c>
      <c r="J153" s="18">
        <f>+J$1*'Delkostnadsindekser 2025'!G153*'Delkostnadsindekser 2025'!$K153/1000</f>
        <v>0</v>
      </c>
      <c r="L153" s="18">
        <f>+L$1*'Delkostnadsindekser 2025'!H153*'Delkostnadsindekser 2025'!$K153/1000</f>
        <v>0</v>
      </c>
      <c r="N153" s="18">
        <f>+N$1*'Delkostnadsindekser 2025'!I153*'Delkostnadsindekser 2025'!$K153/1000</f>
        <v>0</v>
      </c>
      <c r="P153" s="18">
        <f>+P$1*'Delkostnadsindekser 2025'!J153*'Delkostnadsindekser 2025'!$K153/1000</f>
        <v>0</v>
      </c>
      <c r="R153" s="18">
        <f>+R$1*'Delkostnadsindekser 2025'!C153*'Delkostnadsindekser 2025'!$K153/1000</f>
        <v>0</v>
      </c>
    </row>
    <row r="154" spans="1:18" ht="13">
      <c r="A154" s="2">
        <v>3411</v>
      </c>
      <c r="B154" s="1" t="s">
        <v>30</v>
      </c>
      <c r="D154" s="18">
        <f>+D$1*'Delkostnadsindekser 2025'!D154*'Delkostnadsindekser 2025'!$K154/1000</f>
        <v>0</v>
      </c>
      <c r="F154" s="18">
        <f>+F$1*'Delkostnadsindekser 2025'!E154*'Delkostnadsindekser 2025'!$K154/1000</f>
        <v>0</v>
      </c>
      <c r="H154" s="18">
        <f>+H$1*'Delkostnadsindekser 2025'!F154*'Delkostnadsindekser 2025'!$K154/1000</f>
        <v>0</v>
      </c>
      <c r="J154" s="18">
        <f>+J$1*'Delkostnadsindekser 2025'!G154*'Delkostnadsindekser 2025'!$K154/1000</f>
        <v>0</v>
      </c>
      <c r="L154" s="18">
        <f>+L$1*'Delkostnadsindekser 2025'!H154*'Delkostnadsindekser 2025'!$K154/1000</f>
        <v>0</v>
      </c>
      <c r="N154" s="18">
        <f>+N$1*'Delkostnadsindekser 2025'!I154*'Delkostnadsindekser 2025'!$K154/1000</f>
        <v>0</v>
      </c>
      <c r="P154" s="18">
        <f>+P$1*'Delkostnadsindekser 2025'!J154*'Delkostnadsindekser 2025'!$K154/1000</f>
        <v>0</v>
      </c>
      <c r="R154" s="18">
        <f>+R$1*'Delkostnadsindekser 2025'!C154*'Delkostnadsindekser 2025'!$K154/1000</f>
        <v>0</v>
      </c>
    </row>
    <row r="155" spans="1:18" ht="13">
      <c r="A155" s="2">
        <v>3412</v>
      </c>
      <c r="B155" s="1" t="s">
        <v>31</v>
      </c>
      <c r="D155" s="18">
        <f>+D$1*'Delkostnadsindekser 2025'!D155*'Delkostnadsindekser 2025'!$K155/1000</f>
        <v>0</v>
      </c>
      <c r="F155" s="18">
        <f>+F$1*'Delkostnadsindekser 2025'!E155*'Delkostnadsindekser 2025'!$K155/1000</f>
        <v>0</v>
      </c>
      <c r="H155" s="18">
        <f>+H$1*'Delkostnadsindekser 2025'!F155*'Delkostnadsindekser 2025'!$K155/1000</f>
        <v>0</v>
      </c>
      <c r="J155" s="18">
        <f>+J$1*'Delkostnadsindekser 2025'!G155*'Delkostnadsindekser 2025'!$K155/1000</f>
        <v>0</v>
      </c>
      <c r="L155" s="18">
        <f>+L$1*'Delkostnadsindekser 2025'!H155*'Delkostnadsindekser 2025'!$K155/1000</f>
        <v>0</v>
      </c>
      <c r="N155" s="18">
        <f>+N$1*'Delkostnadsindekser 2025'!I155*'Delkostnadsindekser 2025'!$K155/1000</f>
        <v>0</v>
      </c>
      <c r="P155" s="18">
        <f>+P$1*'Delkostnadsindekser 2025'!J155*'Delkostnadsindekser 2025'!$K155/1000</f>
        <v>0</v>
      </c>
      <c r="R155" s="18">
        <f>+R$1*'Delkostnadsindekser 2025'!C155*'Delkostnadsindekser 2025'!$K155/1000</f>
        <v>0</v>
      </c>
    </row>
    <row r="156" spans="1:18" ht="13">
      <c r="A156" s="2">
        <v>3413</v>
      </c>
      <c r="B156" s="1" t="s">
        <v>32</v>
      </c>
      <c r="D156" s="18">
        <f>+D$1*'Delkostnadsindekser 2025'!D156*'Delkostnadsindekser 2025'!$K156/1000</f>
        <v>0</v>
      </c>
      <c r="F156" s="18">
        <f>+F$1*'Delkostnadsindekser 2025'!E156*'Delkostnadsindekser 2025'!$K156/1000</f>
        <v>0</v>
      </c>
      <c r="H156" s="18">
        <f>+H$1*'Delkostnadsindekser 2025'!F156*'Delkostnadsindekser 2025'!$K156/1000</f>
        <v>0</v>
      </c>
      <c r="J156" s="18">
        <f>+J$1*'Delkostnadsindekser 2025'!G156*'Delkostnadsindekser 2025'!$K156/1000</f>
        <v>0</v>
      </c>
      <c r="L156" s="18">
        <f>+L$1*'Delkostnadsindekser 2025'!H156*'Delkostnadsindekser 2025'!$K156/1000</f>
        <v>0</v>
      </c>
      <c r="N156" s="18">
        <f>+N$1*'Delkostnadsindekser 2025'!I156*'Delkostnadsindekser 2025'!$K156/1000</f>
        <v>0</v>
      </c>
      <c r="P156" s="18">
        <f>+P$1*'Delkostnadsindekser 2025'!J156*'Delkostnadsindekser 2025'!$K156/1000</f>
        <v>0</v>
      </c>
      <c r="R156" s="18">
        <f>+R$1*'Delkostnadsindekser 2025'!C156*'Delkostnadsindekser 2025'!$K156/1000</f>
        <v>0</v>
      </c>
    </row>
    <row r="157" spans="1:18" ht="13">
      <c r="A157" s="2">
        <v>3414</v>
      </c>
      <c r="B157" s="1" t="s">
        <v>33</v>
      </c>
      <c r="D157" s="18">
        <f>+D$1*'Delkostnadsindekser 2025'!D157*'Delkostnadsindekser 2025'!$K157/1000</f>
        <v>0</v>
      </c>
      <c r="F157" s="18">
        <f>+F$1*'Delkostnadsindekser 2025'!E157*'Delkostnadsindekser 2025'!$K157/1000</f>
        <v>0</v>
      </c>
      <c r="H157" s="18">
        <f>+H$1*'Delkostnadsindekser 2025'!F157*'Delkostnadsindekser 2025'!$K157/1000</f>
        <v>0</v>
      </c>
      <c r="J157" s="18">
        <f>+J$1*'Delkostnadsindekser 2025'!G157*'Delkostnadsindekser 2025'!$K157/1000</f>
        <v>0</v>
      </c>
      <c r="L157" s="18">
        <f>+L$1*'Delkostnadsindekser 2025'!H157*'Delkostnadsindekser 2025'!$K157/1000</f>
        <v>0</v>
      </c>
      <c r="N157" s="18">
        <f>+N$1*'Delkostnadsindekser 2025'!I157*'Delkostnadsindekser 2025'!$K157/1000</f>
        <v>0</v>
      </c>
      <c r="P157" s="18">
        <f>+P$1*'Delkostnadsindekser 2025'!J157*'Delkostnadsindekser 2025'!$K157/1000</f>
        <v>0</v>
      </c>
      <c r="R157" s="18">
        <f>+R$1*'Delkostnadsindekser 2025'!C157*'Delkostnadsindekser 2025'!$K157/1000</f>
        <v>0</v>
      </c>
    </row>
    <row r="158" spans="1:18" ht="13">
      <c r="A158" s="2">
        <v>3415</v>
      </c>
      <c r="B158" s="1" t="s">
        <v>34</v>
      </c>
      <c r="D158" s="18">
        <f>+D$1*'Delkostnadsindekser 2025'!D158*'Delkostnadsindekser 2025'!$K158/1000</f>
        <v>0</v>
      </c>
      <c r="F158" s="18">
        <f>+F$1*'Delkostnadsindekser 2025'!E158*'Delkostnadsindekser 2025'!$K158/1000</f>
        <v>0</v>
      </c>
      <c r="H158" s="18">
        <f>+H$1*'Delkostnadsindekser 2025'!F158*'Delkostnadsindekser 2025'!$K158/1000</f>
        <v>0</v>
      </c>
      <c r="J158" s="18">
        <f>+J$1*'Delkostnadsindekser 2025'!G158*'Delkostnadsindekser 2025'!$K158/1000</f>
        <v>0</v>
      </c>
      <c r="L158" s="18">
        <f>+L$1*'Delkostnadsindekser 2025'!H158*'Delkostnadsindekser 2025'!$K158/1000</f>
        <v>0</v>
      </c>
      <c r="N158" s="18">
        <f>+N$1*'Delkostnadsindekser 2025'!I158*'Delkostnadsindekser 2025'!$K158/1000</f>
        <v>0</v>
      </c>
      <c r="P158" s="18">
        <f>+P$1*'Delkostnadsindekser 2025'!J158*'Delkostnadsindekser 2025'!$K158/1000</f>
        <v>0</v>
      </c>
      <c r="R158" s="18">
        <f>+R$1*'Delkostnadsindekser 2025'!C158*'Delkostnadsindekser 2025'!$K158/1000</f>
        <v>0</v>
      </c>
    </row>
    <row r="159" spans="1:18" ht="13">
      <c r="A159" s="2">
        <v>3416</v>
      </c>
      <c r="B159" s="1" t="s">
        <v>35</v>
      </c>
      <c r="D159" s="18">
        <f>+D$1*'Delkostnadsindekser 2025'!D159*'Delkostnadsindekser 2025'!$K159/1000</f>
        <v>0</v>
      </c>
      <c r="F159" s="18">
        <f>+F$1*'Delkostnadsindekser 2025'!E159*'Delkostnadsindekser 2025'!$K159/1000</f>
        <v>0</v>
      </c>
      <c r="H159" s="18">
        <f>+H$1*'Delkostnadsindekser 2025'!F159*'Delkostnadsindekser 2025'!$K159/1000</f>
        <v>0</v>
      </c>
      <c r="J159" s="18">
        <f>+J$1*'Delkostnadsindekser 2025'!G159*'Delkostnadsindekser 2025'!$K159/1000</f>
        <v>0</v>
      </c>
      <c r="L159" s="18">
        <f>+L$1*'Delkostnadsindekser 2025'!H159*'Delkostnadsindekser 2025'!$K159/1000</f>
        <v>0</v>
      </c>
      <c r="N159" s="18">
        <f>+N$1*'Delkostnadsindekser 2025'!I159*'Delkostnadsindekser 2025'!$K159/1000</f>
        <v>0</v>
      </c>
      <c r="P159" s="18">
        <f>+P$1*'Delkostnadsindekser 2025'!J159*'Delkostnadsindekser 2025'!$K159/1000</f>
        <v>0</v>
      </c>
      <c r="R159" s="18">
        <f>+R$1*'Delkostnadsindekser 2025'!C159*'Delkostnadsindekser 2025'!$K159/1000</f>
        <v>0</v>
      </c>
    </row>
    <row r="160" spans="1:18" ht="13">
      <c r="A160" s="2">
        <v>3417</v>
      </c>
      <c r="B160" s="1" t="s">
        <v>36</v>
      </c>
      <c r="D160" s="18">
        <f>+D$1*'Delkostnadsindekser 2025'!D160*'Delkostnadsindekser 2025'!$K160/1000</f>
        <v>0</v>
      </c>
      <c r="F160" s="18">
        <f>+F$1*'Delkostnadsindekser 2025'!E160*'Delkostnadsindekser 2025'!$K160/1000</f>
        <v>0</v>
      </c>
      <c r="H160" s="18">
        <f>+H$1*'Delkostnadsindekser 2025'!F160*'Delkostnadsindekser 2025'!$K160/1000</f>
        <v>0</v>
      </c>
      <c r="J160" s="18">
        <f>+J$1*'Delkostnadsindekser 2025'!G160*'Delkostnadsindekser 2025'!$K160/1000</f>
        <v>0</v>
      </c>
      <c r="L160" s="18">
        <f>+L$1*'Delkostnadsindekser 2025'!H160*'Delkostnadsindekser 2025'!$K160/1000</f>
        <v>0</v>
      </c>
      <c r="N160" s="18">
        <f>+N$1*'Delkostnadsindekser 2025'!I160*'Delkostnadsindekser 2025'!$K160/1000</f>
        <v>0</v>
      </c>
      <c r="P160" s="18">
        <f>+P$1*'Delkostnadsindekser 2025'!J160*'Delkostnadsindekser 2025'!$K160/1000</f>
        <v>0</v>
      </c>
      <c r="R160" s="18">
        <f>+R$1*'Delkostnadsindekser 2025'!C160*'Delkostnadsindekser 2025'!$K160/1000</f>
        <v>0</v>
      </c>
    </row>
    <row r="161" spans="1:18" ht="13">
      <c r="A161" s="2">
        <v>3418</v>
      </c>
      <c r="B161" s="1" t="s">
        <v>37</v>
      </c>
      <c r="D161" s="18">
        <f>+D$1*'Delkostnadsindekser 2025'!D161*'Delkostnadsindekser 2025'!$K161/1000</f>
        <v>0</v>
      </c>
      <c r="F161" s="18">
        <f>+F$1*'Delkostnadsindekser 2025'!E161*'Delkostnadsindekser 2025'!$K161/1000</f>
        <v>0</v>
      </c>
      <c r="H161" s="18">
        <f>+H$1*'Delkostnadsindekser 2025'!F161*'Delkostnadsindekser 2025'!$K161/1000</f>
        <v>0</v>
      </c>
      <c r="J161" s="18">
        <f>+J$1*'Delkostnadsindekser 2025'!G161*'Delkostnadsindekser 2025'!$K161/1000</f>
        <v>0</v>
      </c>
      <c r="L161" s="18">
        <f>+L$1*'Delkostnadsindekser 2025'!H161*'Delkostnadsindekser 2025'!$K161/1000</f>
        <v>0</v>
      </c>
      <c r="N161" s="18">
        <f>+N$1*'Delkostnadsindekser 2025'!I161*'Delkostnadsindekser 2025'!$K161/1000</f>
        <v>0</v>
      </c>
      <c r="P161" s="18">
        <f>+P$1*'Delkostnadsindekser 2025'!J161*'Delkostnadsindekser 2025'!$K161/1000</f>
        <v>0</v>
      </c>
      <c r="R161" s="18">
        <f>+R$1*'Delkostnadsindekser 2025'!C161*'Delkostnadsindekser 2025'!$K161/1000</f>
        <v>0</v>
      </c>
    </row>
    <row r="162" spans="1:18" ht="13">
      <c r="A162" s="2">
        <v>3419</v>
      </c>
      <c r="B162" s="1" t="s">
        <v>11</v>
      </c>
      <c r="D162" s="18">
        <f>+D$1*'Delkostnadsindekser 2025'!D162*'Delkostnadsindekser 2025'!$K162/1000</f>
        <v>0</v>
      </c>
      <c r="F162" s="18">
        <f>+F$1*'Delkostnadsindekser 2025'!E162*'Delkostnadsindekser 2025'!$K162/1000</f>
        <v>0</v>
      </c>
      <c r="H162" s="18">
        <f>+H$1*'Delkostnadsindekser 2025'!F162*'Delkostnadsindekser 2025'!$K162/1000</f>
        <v>0</v>
      </c>
      <c r="J162" s="18">
        <f>+J$1*'Delkostnadsindekser 2025'!G162*'Delkostnadsindekser 2025'!$K162/1000</f>
        <v>0</v>
      </c>
      <c r="L162" s="18">
        <f>+L$1*'Delkostnadsindekser 2025'!H162*'Delkostnadsindekser 2025'!$K162/1000</f>
        <v>0</v>
      </c>
      <c r="N162" s="18">
        <f>+N$1*'Delkostnadsindekser 2025'!I162*'Delkostnadsindekser 2025'!$K162/1000</f>
        <v>0</v>
      </c>
      <c r="P162" s="18">
        <f>+P$1*'Delkostnadsindekser 2025'!J162*'Delkostnadsindekser 2025'!$K162/1000</f>
        <v>0</v>
      </c>
      <c r="R162" s="18">
        <f>+R$1*'Delkostnadsindekser 2025'!C162*'Delkostnadsindekser 2025'!$K162/1000</f>
        <v>0</v>
      </c>
    </row>
    <row r="163" spans="1:18" ht="13">
      <c r="A163" s="2">
        <v>3420</v>
      </c>
      <c r="B163" s="1" t="s">
        <v>38</v>
      </c>
      <c r="D163" s="18">
        <f>+D$1*'Delkostnadsindekser 2025'!D163*'Delkostnadsindekser 2025'!$K163/1000</f>
        <v>0</v>
      </c>
      <c r="F163" s="18">
        <f>+F$1*'Delkostnadsindekser 2025'!E163*'Delkostnadsindekser 2025'!$K163/1000</f>
        <v>0</v>
      </c>
      <c r="H163" s="18">
        <f>+H$1*'Delkostnadsindekser 2025'!F163*'Delkostnadsindekser 2025'!$K163/1000</f>
        <v>0</v>
      </c>
      <c r="J163" s="18">
        <f>+J$1*'Delkostnadsindekser 2025'!G163*'Delkostnadsindekser 2025'!$K163/1000</f>
        <v>0</v>
      </c>
      <c r="L163" s="18">
        <f>+L$1*'Delkostnadsindekser 2025'!H163*'Delkostnadsindekser 2025'!$K163/1000</f>
        <v>0</v>
      </c>
      <c r="N163" s="18">
        <f>+N$1*'Delkostnadsindekser 2025'!I163*'Delkostnadsindekser 2025'!$K163/1000</f>
        <v>0</v>
      </c>
      <c r="P163" s="18">
        <f>+P$1*'Delkostnadsindekser 2025'!J163*'Delkostnadsindekser 2025'!$K163/1000</f>
        <v>0</v>
      </c>
      <c r="R163" s="18">
        <f>+R$1*'Delkostnadsindekser 2025'!C163*'Delkostnadsindekser 2025'!$K163/1000</f>
        <v>0</v>
      </c>
    </row>
    <row r="164" spans="1:18" ht="13">
      <c r="A164" s="2">
        <v>3421</v>
      </c>
      <c r="B164" s="1" t="s">
        <v>39</v>
      </c>
      <c r="D164" s="18">
        <f>+D$1*'Delkostnadsindekser 2025'!D164*'Delkostnadsindekser 2025'!$K164/1000</f>
        <v>0</v>
      </c>
      <c r="F164" s="18">
        <f>+F$1*'Delkostnadsindekser 2025'!E164*'Delkostnadsindekser 2025'!$K164/1000</f>
        <v>0</v>
      </c>
      <c r="H164" s="18">
        <f>+H$1*'Delkostnadsindekser 2025'!F164*'Delkostnadsindekser 2025'!$K164/1000</f>
        <v>0</v>
      </c>
      <c r="J164" s="18">
        <f>+J$1*'Delkostnadsindekser 2025'!G164*'Delkostnadsindekser 2025'!$K164/1000</f>
        <v>0</v>
      </c>
      <c r="L164" s="18">
        <f>+L$1*'Delkostnadsindekser 2025'!H164*'Delkostnadsindekser 2025'!$K164/1000</f>
        <v>0</v>
      </c>
      <c r="N164" s="18">
        <f>+N$1*'Delkostnadsindekser 2025'!I164*'Delkostnadsindekser 2025'!$K164/1000</f>
        <v>0</v>
      </c>
      <c r="P164" s="18">
        <f>+P$1*'Delkostnadsindekser 2025'!J164*'Delkostnadsindekser 2025'!$K164/1000</f>
        <v>0</v>
      </c>
      <c r="R164" s="18">
        <f>+R$1*'Delkostnadsindekser 2025'!C164*'Delkostnadsindekser 2025'!$K164/1000</f>
        <v>0</v>
      </c>
    </row>
    <row r="165" spans="1:18" ht="13">
      <c r="A165" s="2">
        <v>3422</v>
      </c>
      <c r="B165" s="1" t="s">
        <v>40</v>
      </c>
      <c r="D165" s="18">
        <f>+D$1*'Delkostnadsindekser 2025'!D165*'Delkostnadsindekser 2025'!$K165/1000</f>
        <v>0</v>
      </c>
      <c r="F165" s="18">
        <f>+F$1*'Delkostnadsindekser 2025'!E165*'Delkostnadsindekser 2025'!$K165/1000</f>
        <v>0</v>
      </c>
      <c r="H165" s="18">
        <f>+H$1*'Delkostnadsindekser 2025'!F165*'Delkostnadsindekser 2025'!$K165/1000</f>
        <v>0</v>
      </c>
      <c r="J165" s="18">
        <f>+J$1*'Delkostnadsindekser 2025'!G165*'Delkostnadsindekser 2025'!$K165/1000</f>
        <v>0</v>
      </c>
      <c r="L165" s="18">
        <f>+L$1*'Delkostnadsindekser 2025'!H165*'Delkostnadsindekser 2025'!$K165/1000</f>
        <v>0</v>
      </c>
      <c r="N165" s="18">
        <f>+N$1*'Delkostnadsindekser 2025'!I165*'Delkostnadsindekser 2025'!$K165/1000</f>
        <v>0</v>
      </c>
      <c r="P165" s="18">
        <f>+P$1*'Delkostnadsindekser 2025'!J165*'Delkostnadsindekser 2025'!$K165/1000</f>
        <v>0</v>
      </c>
      <c r="R165" s="18">
        <f>+R$1*'Delkostnadsindekser 2025'!C165*'Delkostnadsindekser 2025'!$K165/1000</f>
        <v>0</v>
      </c>
    </row>
    <row r="166" spans="1:18" ht="13">
      <c r="A166" s="2">
        <v>3423</v>
      </c>
      <c r="B166" s="1" t="s">
        <v>41</v>
      </c>
      <c r="D166" s="18">
        <f>+D$1*'Delkostnadsindekser 2025'!D166*'Delkostnadsindekser 2025'!$K166/1000</f>
        <v>0</v>
      </c>
      <c r="F166" s="18">
        <f>+F$1*'Delkostnadsindekser 2025'!E166*'Delkostnadsindekser 2025'!$K166/1000</f>
        <v>0</v>
      </c>
      <c r="H166" s="18">
        <f>+H$1*'Delkostnadsindekser 2025'!F166*'Delkostnadsindekser 2025'!$K166/1000</f>
        <v>0</v>
      </c>
      <c r="J166" s="18">
        <f>+J$1*'Delkostnadsindekser 2025'!G166*'Delkostnadsindekser 2025'!$K166/1000</f>
        <v>0</v>
      </c>
      <c r="L166" s="18">
        <f>+L$1*'Delkostnadsindekser 2025'!H166*'Delkostnadsindekser 2025'!$K166/1000</f>
        <v>0</v>
      </c>
      <c r="N166" s="18">
        <f>+N$1*'Delkostnadsindekser 2025'!I166*'Delkostnadsindekser 2025'!$K166/1000</f>
        <v>0</v>
      </c>
      <c r="P166" s="18">
        <f>+P$1*'Delkostnadsindekser 2025'!J166*'Delkostnadsindekser 2025'!$K166/1000</f>
        <v>0</v>
      </c>
      <c r="R166" s="18">
        <f>+R$1*'Delkostnadsindekser 2025'!C166*'Delkostnadsindekser 2025'!$K166/1000</f>
        <v>0</v>
      </c>
    </row>
    <row r="167" spans="1:18" ht="13">
      <c r="A167" s="2">
        <v>3424</v>
      </c>
      <c r="B167" s="1" t="s">
        <v>42</v>
      </c>
      <c r="D167" s="18">
        <f>+D$1*'Delkostnadsindekser 2025'!D167*'Delkostnadsindekser 2025'!$K167/1000</f>
        <v>0</v>
      </c>
      <c r="F167" s="18">
        <f>+F$1*'Delkostnadsindekser 2025'!E167*'Delkostnadsindekser 2025'!$K167/1000</f>
        <v>0</v>
      </c>
      <c r="H167" s="18">
        <f>+H$1*'Delkostnadsindekser 2025'!F167*'Delkostnadsindekser 2025'!$K167/1000</f>
        <v>0</v>
      </c>
      <c r="J167" s="18">
        <f>+J$1*'Delkostnadsindekser 2025'!G167*'Delkostnadsindekser 2025'!$K167/1000</f>
        <v>0</v>
      </c>
      <c r="L167" s="18">
        <f>+L$1*'Delkostnadsindekser 2025'!H167*'Delkostnadsindekser 2025'!$K167/1000</f>
        <v>0</v>
      </c>
      <c r="N167" s="18">
        <f>+N$1*'Delkostnadsindekser 2025'!I167*'Delkostnadsindekser 2025'!$K167/1000</f>
        <v>0</v>
      </c>
      <c r="P167" s="18">
        <f>+P$1*'Delkostnadsindekser 2025'!J167*'Delkostnadsindekser 2025'!$K167/1000</f>
        <v>0</v>
      </c>
      <c r="R167" s="18">
        <f>+R$1*'Delkostnadsindekser 2025'!C167*'Delkostnadsindekser 2025'!$K167/1000</f>
        <v>0</v>
      </c>
    </row>
    <row r="168" spans="1:18" ht="13">
      <c r="A168" s="2">
        <v>3425</v>
      </c>
      <c r="B168" s="1" t="s">
        <v>43</v>
      </c>
      <c r="D168" s="18">
        <f>+D$1*'Delkostnadsindekser 2025'!D168*'Delkostnadsindekser 2025'!$K168/1000</f>
        <v>0</v>
      </c>
      <c r="F168" s="18">
        <f>+F$1*'Delkostnadsindekser 2025'!E168*'Delkostnadsindekser 2025'!$K168/1000</f>
        <v>0</v>
      </c>
      <c r="H168" s="18">
        <f>+H$1*'Delkostnadsindekser 2025'!F168*'Delkostnadsindekser 2025'!$K168/1000</f>
        <v>0</v>
      </c>
      <c r="J168" s="18">
        <f>+J$1*'Delkostnadsindekser 2025'!G168*'Delkostnadsindekser 2025'!$K168/1000</f>
        <v>0</v>
      </c>
      <c r="L168" s="18">
        <f>+L$1*'Delkostnadsindekser 2025'!H168*'Delkostnadsindekser 2025'!$K168/1000</f>
        <v>0</v>
      </c>
      <c r="N168" s="18">
        <f>+N$1*'Delkostnadsindekser 2025'!I168*'Delkostnadsindekser 2025'!$K168/1000</f>
        <v>0</v>
      </c>
      <c r="P168" s="18">
        <f>+P$1*'Delkostnadsindekser 2025'!J168*'Delkostnadsindekser 2025'!$K168/1000</f>
        <v>0</v>
      </c>
      <c r="R168" s="18">
        <f>+R$1*'Delkostnadsindekser 2025'!C168*'Delkostnadsindekser 2025'!$K168/1000</f>
        <v>0</v>
      </c>
    </row>
    <row r="169" spans="1:18" ht="13">
      <c r="A169" s="2">
        <v>3426</v>
      </c>
      <c r="B169" s="1" t="s">
        <v>44</v>
      </c>
      <c r="D169" s="18">
        <f>+D$1*'Delkostnadsindekser 2025'!D169*'Delkostnadsindekser 2025'!$K169/1000</f>
        <v>0</v>
      </c>
      <c r="F169" s="18">
        <f>+F$1*'Delkostnadsindekser 2025'!E169*'Delkostnadsindekser 2025'!$K169/1000</f>
        <v>0</v>
      </c>
      <c r="H169" s="18">
        <f>+H$1*'Delkostnadsindekser 2025'!F169*'Delkostnadsindekser 2025'!$K169/1000</f>
        <v>0</v>
      </c>
      <c r="J169" s="18">
        <f>+J$1*'Delkostnadsindekser 2025'!G169*'Delkostnadsindekser 2025'!$K169/1000</f>
        <v>0</v>
      </c>
      <c r="L169" s="18">
        <f>+L$1*'Delkostnadsindekser 2025'!H169*'Delkostnadsindekser 2025'!$K169/1000</f>
        <v>0</v>
      </c>
      <c r="N169" s="18">
        <f>+N$1*'Delkostnadsindekser 2025'!I169*'Delkostnadsindekser 2025'!$K169/1000</f>
        <v>0</v>
      </c>
      <c r="P169" s="18">
        <f>+P$1*'Delkostnadsindekser 2025'!J169*'Delkostnadsindekser 2025'!$K169/1000</f>
        <v>0</v>
      </c>
      <c r="R169" s="18">
        <f>+R$1*'Delkostnadsindekser 2025'!C169*'Delkostnadsindekser 2025'!$K169/1000</f>
        <v>0</v>
      </c>
    </row>
    <row r="170" spans="1:18" ht="13">
      <c r="A170" s="2">
        <v>3427</v>
      </c>
      <c r="B170" s="1" t="s">
        <v>45</v>
      </c>
      <c r="D170" s="18">
        <f>+D$1*'Delkostnadsindekser 2025'!D170*'Delkostnadsindekser 2025'!$K170/1000</f>
        <v>0</v>
      </c>
      <c r="F170" s="18">
        <f>+F$1*'Delkostnadsindekser 2025'!E170*'Delkostnadsindekser 2025'!$K170/1000</f>
        <v>0</v>
      </c>
      <c r="H170" s="18">
        <f>+H$1*'Delkostnadsindekser 2025'!F170*'Delkostnadsindekser 2025'!$K170/1000</f>
        <v>0</v>
      </c>
      <c r="J170" s="18">
        <f>+J$1*'Delkostnadsindekser 2025'!G170*'Delkostnadsindekser 2025'!$K170/1000</f>
        <v>0</v>
      </c>
      <c r="L170" s="18">
        <f>+L$1*'Delkostnadsindekser 2025'!H170*'Delkostnadsindekser 2025'!$K170/1000</f>
        <v>0</v>
      </c>
      <c r="N170" s="18">
        <f>+N$1*'Delkostnadsindekser 2025'!I170*'Delkostnadsindekser 2025'!$K170/1000</f>
        <v>0</v>
      </c>
      <c r="P170" s="18">
        <f>+P$1*'Delkostnadsindekser 2025'!J170*'Delkostnadsindekser 2025'!$K170/1000</f>
        <v>0</v>
      </c>
      <c r="R170" s="18">
        <f>+R$1*'Delkostnadsindekser 2025'!C170*'Delkostnadsindekser 2025'!$K170/1000</f>
        <v>0</v>
      </c>
    </row>
    <row r="171" spans="1:18" ht="13">
      <c r="A171" s="2">
        <v>3428</v>
      </c>
      <c r="B171" s="1" t="s">
        <v>46</v>
      </c>
      <c r="D171" s="18">
        <f>+D$1*'Delkostnadsindekser 2025'!D171*'Delkostnadsindekser 2025'!$K171/1000</f>
        <v>0</v>
      </c>
      <c r="F171" s="18">
        <f>+F$1*'Delkostnadsindekser 2025'!E171*'Delkostnadsindekser 2025'!$K171/1000</f>
        <v>0</v>
      </c>
      <c r="H171" s="18">
        <f>+H$1*'Delkostnadsindekser 2025'!F171*'Delkostnadsindekser 2025'!$K171/1000</f>
        <v>0</v>
      </c>
      <c r="J171" s="18">
        <f>+J$1*'Delkostnadsindekser 2025'!G171*'Delkostnadsindekser 2025'!$K171/1000</f>
        <v>0</v>
      </c>
      <c r="L171" s="18">
        <f>+L$1*'Delkostnadsindekser 2025'!H171*'Delkostnadsindekser 2025'!$K171/1000</f>
        <v>0</v>
      </c>
      <c r="N171" s="18">
        <f>+N$1*'Delkostnadsindekser 2025'!I171*'Delkostnadsindekser 2025'!$K171/1000</f>
        <v>0</v>
      </c>
      <c r="P171" s="18">
        <f>+P$1*'Delkostnadsindekser 2025'!J171*'Delkostnadsindekser 2025'!$K171/1000</f>
        <v>0</v>
      </c>
      <c r="R171" s="18">
        <f>+R$1*'Delkostnadsindekser 2025'!C171*'Delkostnadsindekser 2025'!$K171/1000</f>
        <v>0</v>
      </c>
    </row>
    <row r="172" spans="1:18" ht="13">
      <c r="A172" s="2">
        <v>3429</v>
      </c>
      <c r="B172" s="1" t="s">
        <v>47</v>
      </c>
      <c r="D172" s="18">
        <f>+D$1*'Delkostnadsindekser 2025'!D172*'Delkostnadsindekser 2025'!$K172/1000</f>
        <v>0</v>
      </c>
      <c r="F172" s="18">
        <f>+F$1*'Delkostnadsindekser 2025'!E172*'Delkostnadsindekser 2025'!$K172/1000</f>
        <v>0</v>
      </c>
      <c r="H172" s="18">
        <f>+H$1*'Delkostnadsindekser 2025'!F172*'Delkostnadsindekser 2025'!$K172/1000</f>
        <v>0</v>
      </c>
      <c r="J172" s="18">
        <f>+J$1*'Delkostnadsindekser 2025'!G172*'Delkostnadsindekser 2025'!$K172/1000</f>
        <v>0</v>
      </c>
      <c r="L172" s="18">
        <f>+L$1*'Delkostnadsindekser 2025'!H172*'Delkostnadsindekser 2025'!$K172/1000</f>
        <v>0</v>
      </c>
      <c r="N172" s="18">
        <f>+N$1*'Delkostnadsindekser 2025'!I172*'Delkostnadsindekser 2025'!$K172/1000</f>
        <v>0</v>
      </c>
      <c r="P172" s="18">
        <f>+P$1*'Delkostnadsindekser 2025'!J172*'Delkostnadsindekser 2025'!$K172/1000</f>
        <v>0</v>
      </c>
      <c r="R172" s="18">
        <f>+R$1*'Delkostnadsindekser 2025'!C172*'Delkostnadsindekser 2025'!$K172/1000</f>
        <v>0</v>
      </c>
    </row>
    <row r="173" spans="1:18" ht="13">
      <c r="A173" s="2">
        <v>3430</v>
      </c>
      <c r="B173" s="1" t="s">
        <v>48</v>
      </c>
      <c r="D173" s="18">
        <f>+D$1*'Delkostnadsindekser 2025'!D173*'Delkostnadsindekser 2025'!$K173/1000</f>
        <v>0</v>
      </c>
      <c r="F173" s="18">
        <f>+F$1*'Delkostnadsindekser 2025'!E173*'Delkostnadsindekser 2025'!$K173/1000</f>
        <v>0</v>
      </c>
      <c r="H173" s="18">
        <f>+H$1*'Delkostnadsindekser 2025'!F173*'Delkostnadsindekser 2025'!$K173/1000</f>
        <v>0</v>
      </c>
      <c r="J173" s="18">
        <f>+J$1*'Delkostnadsindekser 2025'!G173*'Delkostnadsindekser 2025'!$K173/1000</f>
        <v>0</v>
      </c>
      <c r="L173" s="18">
        <f>+L$1*'Delkostnadsindekser 2025'!H173*'Delkostnadsindekser 2025'!$K173/1000</f>
        <v>0</v>
      </c>
      <c r="N173" s="18">
        <f>+N$1*'Delkostnadsindekser 2025'!I173*'Delkostnadsindekser 2025'!$K173/1000</f>
        <v>0</v>
      </c>
      <c r="P173" s="18">
        <f>+P$1*'Delkostnadsindekser 2025'!J173*'Delkostnadsindekser 2025'!$K173/1000</f>
        <v>0</v>
      </c>
      <c r="R173" s="18">
        <f>+R$1*'Delkostnadsindekser 2025'!C173*'Delkostnadsindekser 2025'!$K173/1000</f>
        <v>0</v>
      </c>
    </row>
    <row r="174" spans="1:18" ht="13">
      <c r="A174" s="2">
        <v>3431</v>
      </c>
      <c r="B174" s="1" t="s">
        <v>51</v>
      </c>
      <c r="D174" s="18">
        <f>+D$1*'Delkostnadsindekser 2025'!D174*'Delkostnadsindekser 2025'!$K174/1000</f>
        <v>0</v>
      </c>
      <c r="F174" s="18">
        <f>+F$1*'Delkostnadsindekser 2025'!E174*'Delkostnadsindekser 2025'!$K174/1000</f>
        <v>0</v>
      </c>
      <c r="H174" s="18">
        <f>+H$1*'Delkostnadsindekser 2025'!F174*'Delkostnadsindekser 2025'!$K174/1000</f>
        <v>0</v>
      </c>
      <c r="J174" s="18">
        <f>+J$1*'Delkostnadsindekser 2025'!G174*'Delkostnadsindekser 2025'!$K174/1000</f>
        <v>0</v>
      </c>
      <c r="L174" s="18">
        <f>+L$1*'Delkostnadsindekser 2025'!H174*'Delkostnadsindekser 2025'!$K174/1000</f>
        <v>0</v>
      </c>
      <c r="N174" s="18">
        <f>+N$1*'Delkostnadsindekser 2025'!I174*'Delkostnadsindekser 2025'!$K174/1000</f>
        <v>0</v>
      </c>
      <c r="P174" s="18">
        <f>+P$1*'Delkostnadsindekser 2025'!J174*'Delkostnadsindekser 2025'!$K174/1000</f>
        <v>0</v>
      </c>
      <c r="R174" s="18">
        <f>+R$1*'Delkostnadsindekser 2025'!C174*'Delkostnadsindekser 2025'!$K174/1000</f>
        <v>0</v>
      </c>
    </row>
    <row r="175" spans="1:18" ht="13">
      <c r="A175" s="2">
        <v>3432</v>
      </c>
      <c r="B175" s="1" t="s">
        <v>52</v>
      </c>
      <c r="D175" s="18">
        <f>+D$1*'Delkostnadsindekser 2025'!D175*'Delkostnadsindekser 2025'!$K175/1000</f>
        <v>0</v>
      </c>
      <c r="F175" s="18">
        <f>+F$1*'Delkostnadsindekser 2025'!E175*'Delkostnadsindekser 2025'!$K175/1000</f>
        <v>0</v>
      </c>
      <c r="H175" s="18">
        <f>+H$1*'Delkostnadsindekser 2025'!F175*'Delkostnadsindekser 2025'!$K175/1000</f>
        <v>0</v>
      </c>
      <c r="J175" s="18">
        <f>+J$1*'Delkostnadsindekser 2025'!G175*'Delkostnadsindekser 2025'!$K175/1000</f>
        <v>0</v>
      </c>
      <c r="L175" s="18">
        <f>+L$1*'Delkostnadsindekser 2025'!H175*'Delkostnadsindekser 2025'!$K175/1000</f>
        <v>0</v>
      </c>
      <c r="N175" s="18">
        <f>+N$1*'Delkostnadsindekser 2025'!I175*'Delkostnadsindekser 2025'!$K175/1000</f>
        <v>0</v>
      </c>
      <c r="P175" s="18">
        <f>+P$1*'Delkostnadsindekser 2025'!J175*'Delkostnadsindekser 2025'!$K175/1000</f>
        <v>0</v>
      </c>
      <c r="R175" s="18">
        <f>+R$1*'Delkostnadsindekser 2025'!C175*'Delkostnadsindekser 2025'!$K175/1000</f>
        <v>0</v>
      </c>
    </row>
    <row r="176" spans="1:18" ht="13">
      <c r="A176" s="2">
        <v>3433</v>
      </c>
      <c r="B176" s="1" t="s">
        <v>53</v>
      </c>
      <c r="D176" s="18">
        <f>+D$1*'Delkostnadsindekser 2025'!D176*'Delkostnadsindekser 2025'!$K176/1000</f>
        <v>0</v>
      </c>
      <c r="F176" s="18">
        <f>+F$1*'Delkostnadsindekser 2025'!E176*'Delkostnadsindekser 2025'!$K176/1000</f>
        <v>0</v>
      </c>
      <c r="H176" s="18">
        <f>+H$1*'Delkostnadsindekser 2025'!F176*'Delkostnadsindekser 2025'!$K176/1000</f>
        <v>0</v>
      </c>
      <c r="J176" s="18">
        <f>+J$1*'Delkostnadsindekser 2025'!G176*'Delkostnadsindekser 2025'!$K176/1000</f>
        <v>0</v>
      </c>
      <c r="L176" s="18">
        <f>+L$1*'Delkostnadsindekser 2025'!H176*'Delkostnadsindekser 2025'!$K176/1000</f>
        <v>0</v>
      </c>
      <c r="N176" s="18">
        <f>+N$1*'Delkostnadsindekser 2025'!I176*'Delkostnadsindekser 2025'!$K176/1000</f>
        <v>0</v>
      </c>
      <c r="P176" s="18">
        <f>+P$1*'Delkostnadsindekser 2025'!J176*'Delkostnadsindekser 2025'!$K176/1000</f>
        <v>0</v>
      </c>
      <c r="R176" s="18">
        <f>+R$1*'Delkostnadsindekser 2025'!C176*'Delkostnadsindekser 2025'!$K176/1000</f>
        <v>0</v>
      </c>
    </row>
    <row r="177" spans="1:18" ht="13">
      <c r="A177" s="2">
        <v>3434</v>
      </c>
      <c r="B177" s="1" t="s">
        <v>54</v>
      </c>
      <c r="D177" s="18">
        <f>+D$1*'Delkostnadsindekser 2025'!D177*'Delkostnadsindekser 2025'!$K177/1000</f>
        <v>0</v>
      </c>
      <c r="F177" s="18">
        <f>+F$1*'Delkostnadsindekser 2025'!E177*'Delkostnadsindekser 2025'!$K177/1000</f>
        <v>0</v>
      </c>
      <c r="H177" s="18">
        <f>+H$1*'Delkostnadsindekser 2025'!F177*'Delkostnadsindekser 2025'!$K177/1000</f>
        <v>0</v>
      </c>
      <c r="J177" s="18">
        <f>+J$1*'Delkostnadsindekser 2025'!G177*'Delkostnadsindekser 2025'!$K177/1000</f>
        <v>0</v>
      </c>
      <c r="L177" s="18">
        <f>+L$1*'Delkostnadsindekser 2025'!H177*'Delkostnadsindekser 2025'!$K177/1000</f>
        <v>0</v>
      </c>
      <c r="N177" s="18">
        <f>+N$1*'Delkostnadsindekser 2025'!I177*'Delkostnadsindekser 2025'!$K177/1000</f>
        <v>0</v>
      </c>
      <c r="P177" s="18">
        <f>+P$1*'Delkostnadsindekser 2025'!J177*'Delkostnadsindekser 2025'!$K177/1000</f>
        <v>0</v>
      </c>
      <c r="R177" s="18">
        <f>+R$1*'Delkostnadsindekser 2025'!C177*'Delkostnadsindekser 2025'!$K177/1000</f>
        <v>0</v>
      </c>
    </row>
    <row r="178" spans="1:18" ht="13">
      <c r="A178" s="2">
        <v>3435</v>
      </c>
      <c r="B178" s="1" t="s">
        <v>55</v>
      </c>
      <c r="D178" s="18">
        <f>+D$1*'Delkostnadsindekser 2025'!D178*'Delkostnadsindekser 2025'!$K178/1000</f>
        <v>0</v>
      </c>
      <c r="F178" s="18">
        <f>+F$1*'Delkostnadsindekser 2025'!E178*'Delkostnadsindekser 2025'!$K178/1000</f>
        <v>0</v>
      </c>
      <c r="H178" s="18">
        <f>+H$1*'Delkostnadsindekser 2025'!F178*'Delkostnadsindekser 2025'!$K178/1000</f>
        <v>0</v>
      </c>
      <c r="J178" s="18">
        <f>+J$1*'Delkostnadsindekser 2025'!G178*'Delkostnadsindekser 2025'!$K178/1000</f>
        <v>0</v>
      </c>
      <c r="L178" s="18">
        <f>+L$1*'Delkostnadsindekser 2025'!H178*'Delkostnadsindekser 2025'!$K178/1000</f>
        <v>0</v>
      </c>
      <c r="N178" s="18">
        <f>+N$1*'Delkostnadsindekser 2025'!I178*'Delkostnadsindekser 2025'!$K178/1000</f>
        <v>0</v>
      </c>
      <c r="P178" s="18">
        <f>+P$1*'Delkostnadsindekser 2025'!J178*'Delkostnadsindekser 2025'!$K178/1000</f>
        <v>0</v>
      </c>
      <c r="R178" s="18">
        <f>+R$1*'Delkostnadsindekser 2025'!C178*'Delkostnadsindekser 2025'!$K178/1000</f>
        <v>0</v>
      </c>
    </row>
    <row r="179" spans="1:18" ht="13">
      <c r="A179" s="2">
        <v>3436</v>
      </c>
      <c r="B179" s="1" t="s">
        <v>56</v>
      </c>
      <c r="D179" s="18">
        <f>+D$1*'Delkostnadsindekser 2025'!D179*'Delkostnadsindekser 2025'!$K179/1000</f>
        <v>0</v>
      </c>
      <c r="F179" s="18">
        <f>+F$1*'Delkostnadsindekser 2025'!E179*'Delkostnadsindekser 2025'!$K179/1000</f>
        <v>0</v>
      </c>
      <c r="H179" s="18">
        <f>+H$1*'Delkostnadsindekser 2025'!F179*'Delkostnadsindekser 2025'!$K179/1000</f>
        <v>0</v>
      </c>
      <c r="J179" s="18">
        <f>+J$1*'Delkostnadsindekser 2025'!G179*'Delkostnadsindekser 2025'!$K179/1000</f>
        <v>0</v>
      </c>
      <c r="L179" s="18">
        <f>+L$1*'Delkostnadsindekser 2025'!H179*'Delkostnadsindekser 2025'!$K179/1000</f>
        <v>0</v>
      </c>
      <c r="N179" s="18">
        <f>+N$1*'Delkostnadsindekser 2025'!I179*'Delkostnadsindekser 2025'!$K179/1000</f>
        <v>0</v>
      </c>
      <c r="P179" s="18">
        <f>+P$1*'Delkostnadsindekser 2025'!J179*'Delkostnadsindekser 2025'!$K179/1000</f>
        <v>0</v>
      </c>
      <c r="R179" s="18">
        <f>+R$1*'Delkostnadsindekser 2025'!C179*'Delkostnadsindekser 2025'!$K179/1000</f>
        <v>0</v>
      </c>
    </row>
    <row r="180" spans="1:18" ht="13">
      <c r="A180" s="2">
        <v>3437</v>
      </c>
      <c r="B180" s="1" t="s">
        <v>57</v>
      </c>
      <c r="D180" s="18">
        <f>+D$1*'Delkostnadsindekser 2025'!D180*'Delkostnadsindekser 2025'!$K180/1000</f>
        <v>0</v>
      </c>
      <c r="F180" s="18">
        <f>+F$1*'Delkostnadsindekser 2025'!E180*'Delkostnadsindekser 2025'!$K180/1000</f>
        <v>0</v>
      </c>
      <c r="H180" s="18">
        <f>+H$1*'Delkostnadsindekser 2025'!F180*'Delkostnadsindekser 2025'!$K180/1000</f>
        <v>0</v>
      </c>
      <c r="J180" s="18">
        <f>+J$1*'Delkostnadsindekser 2025'!G180*'Delkostnadsindekser 2025'!$K180/1000</f>
        <v>0</v>
      </c>
      <c r="L180" s="18">
        <f>+L$1*'Delkostnadsindekser 2025'!H180*'Delkostnadsindekser 2025'!$K180/1000</f>
        <v>0</v>
      </c>
      <c r="N180" s="18">
        <f>+N$1*'Delkostnadsindekser 2025'!I180*'Delkostnadsindekser 2025'!$K180/1000</f>
        <v>0</v>
      </c>
      <c r="P180" s="18">
        <f>+P$1*'Delkostnadsindekser 2025'!J180*'Delkostnadsindekser 2025'!$K180/1000</f>
        <v>0</v>
      </c>
      <c r="R180" s="18">
        <f>+R$1*'Delkostnadsindekser 2025'!C180*'Delkostnadsindekser 2025'!$K180/1000</f>
        <v>0</v>
      </c>
    </row>
    <row r="181" spans="1:18" ht="13">
      <c r="A181" s="2">
        <v>3438</v>
      </c>
      <c r="B181" s="1" t="s">
        <v>58</v>
      </c>
      <c r="D181" s="18">
        <f>+D$1*'Delkostnadsindekser 2025'!D181*'Delkostnadsindekser 2025'!$K181/1000</f>
        <v>0</v>
      </c>
      <c r="F181" s="18">
        <f>+F$1*'Delkostnadsindekser 2025'!E181*'Delkostnadsindekser 2025'!$K181/1000</f>
        <v>0</v>
      </c>
      <c r="H181" s="18">
        <f>+H$1*'Delkostnadsindekser 2025'!F181*'Delkostnadsindekser 2025'!$K181/1000</f>
        <v>0</v>
      </c>
      <c r="J181" s="18">
        <f>+J$1*'Delkostnadsindekser 2025'!G181*'Delkostnadsindekser 2025'!$K181/1000</f>
        <v>0</v>
      </c>
      <c r="L181" s="18">
        <f>+L$1*'Delkostnadsindekser 2025'!H181*'Delkostnadsindekser 2025'!$K181/1000</f>
        <v>0</v>
      </c>
      <c r="N181" s="18">
        <f>+N$1*'Delkostnadsindekser 2025'!I181*'Delkostnadsindekser 2025'!$K181/1000</f>
        <v>0</v>
      </c>
      <c r="P181" s="18">
        <f>+P$1*'Delkostnadsindekser 2025'!J181*'Delkostnadsindekser 2025'!$K181/1000</f>
        <v>0</v>
      </c>
      <c r="R181" s="18">
        <f>+R$1*'Delkostnadsindekser 2025'!C181*'Delkostnadsindekser 2025'!$K181/1000</f>
        <v>0</v>
      </c>
    </row>
    <row r="182" spans="1:18" ht="13">
      <c r="A182" s="2">
        <v>3439</v>
      </c>
      <c r="B182" s="1" t="s">
        <v>59</v>
      </c>
      <c r="D182" s="18">
        <f>+D$1*'Delkostnadsindekser 2025'!D182*'Delkostnadsindekser 2025'!$K182/1000</f>
        <v>0</v>
      </c>
      <c r="F182" s="18">
        <f>+F$1*'Delkostnadsindekser 2025'!E182*'Delkostnadsindekser 2025'!$K182/1000</f>
        <v>0</v>
      </c>
      <c r="H182" s="18">
        <f>+H$1*'Delkostnadsindekser 2025'!F182*'Delkostnadsindekser 2025'!$K182/1000</f>
        <v>0</v>
      </c>
      <c r="J182" s="18">
        <f>+J$1*'Delkostnadsindekser 2025'!G182*'Delkostnadsindekser 2025'!$K182/1000</f>
        <v>0</v>
      </c>
      <c r="L182" s="18">
        <f>+L$1*'Delkostnadsindekser 2025'!H182*'Delkostnadsindekser 2025'!$K182/1000</f>
        <v>0</v>
      </c>
      <c r="N182" s="18">
        <f>+N$1*'Delkostnadsindekser 2025'!I182*'Delkostnadsindekser 2025'!$K182/1000</f>
        <v>0</v>
      </c>
      <c r="P182" s="18">
        <f>+P$1*'Delkostnadsindekser 2025'!J182*'Delkostnadsindekser 2025'!$K182/1000</f>
        <v>0</v>
      </c>
      <c r="R182" s="18">
        <f>+R$1*'Delkostnadsindekser 2025'!C182*'Delkostnadsindekser 2025'!$K182/1000</f>
        <v>0</v>
      </c>
    </row>
    <row r="183" spans="1:18" ht="13">
      <c r="A183" s="2">
        <v>3440</v>
      </c>
      <c r="B183" s="1" t="s">
        <v>60</v>
      </c>
      <c r="D183" s="18">
        <f>+D$1*'Delkostnadsindekser 2025'!D183*'Delkostnadsindekser 2025'!$K183/1000</f>
        <v>0</v>
      </c>
      <c r="F183" s="18">
        <f>+F$1*'Delkostnadsindekser 2025'!E183*'Delkostnadsindekser 2025'!$K183/1000</f>
        <v>0</v>
      </c>
      <c r="H183" s="18">
        <f>+H$1*'Delkostnadsindekser 2025'!F183*'Delkostnadsindekser 2025'!$K183/1000</f>
        <v>0</v>
      </c>
      <c r="J183" s="18">
        <f>+J$1*'Delkostnadsindekser 2025'!G183*'Delkostnadsindekser 2025'!$K183/1000</f>
        <v>0</v>
      </c>
      <c r="L183" s="18">
        <f>+L$1*'Delkostnadsindekser 2025'!H183*'Delkostnadsindekser 2025'!$K183/1000</f>
        <v>0</v>
      </c>
      <c r="N183" s="18">
        <f>+N$1*'Delkostnadsindekser 2025'!I183*'Delkostnadsindekser 2025'!$K183/1000</f>
        <v>0</v>
      </c>
      <c r="P183" s="18">
        <f>+P$1*'Delkostnadsindekser 2025'!J183*'Delkostnadsindekser 2025'!$K183/1000</f>
        <v>0</v>
      </c>
      <c r="R183" s="18">
        <f>+R$1*'Delkostnadsindekser 2025'!C183*'Delkostnadsindekser 2025'!$K183/1000</f>
        <v>0</v>
      </c>
    </row>
    <row r="184" spans="1:18" ht="13">
      <c r="A184" s="2">
        <v>3441</v>
      </c>
      <c r="B184" s="1" t="s">
        <v>61</v>
      </c>
      <c r="D184" s="18">
        <f>+D$1*'Delkostnadsindekser 2025'!D184*'Delkostnadsindekser 2025'!$K184/1000</f>
        <v>0</v>
      </c>
      <c r="F184" s="18">
        <f>+F$1*'Delkostnadsindekser 2025'!E184*'Delkostnadsindekser 2025'!$K184/1000</f>
        <v>0</v>
      </c>
      <c r="H184" s="18">
        <f>+H$1*'Delkostnadsindekser 2025'!F184*'Delkostnadsindekser 2025'!$K184/1000</f>
        <v>0</v>
      </c>
      <c r="J184" s="18">
        <f>+J$1*'Delkostnadsindekser 2025'!G184*'Delkostnadsindekser 2025'!$K184/1000</f>
        <v>0</v>
      </c>
      <c r="L184" s="18">
        <f>+L$1*'Delkostnadsindekser 2025'!H184*'Delkostnadsindekser 2025'!$K184/1000</f>
        <v>0</v>
      </c>
      <c r="N184" s="18">
        <f>+N$1*'Delkostnadsindekser 2025'!I184*'Delkostnadsindekser 2025'!$K184/1000</f>
        <v>0</v>
      </c>
      <c r="P184" s="18">
        <f>+P$1*'Delkostnadsindekser 2025'!J184*'Delkostnadsindekser 2025'!$K184/1000</f>
        <v>0</v>
      </c>
      <c r="R184" s="18">
        <f>+R$1*'Delkostnadsindekser 2025'!C184*'Delkostnadsindekser 2025'!$K184/1000</f>
        <v>0</v>
      </c>
    </row>
    <row r="185" spans="1:18" ht="13">
      <c r="A185" s="2">
        <v>3442</v>
      </c>
      <c r="B185" s="1" t="s">
        <v>62</v>
      </c>
      <c r="D185" s="18">
        <f>+D$1*'Delkostnadsindekser 2025'!D185*'Delkostnadsindekser 2025'!$K185/1000</f>
        <v>0</v>
      </c>
      <c r="F185" s="18">
        <f>+F$1*'Delkostnadsindekser 2025'!E185*'Delkostnadsindekser 2025'!$K185/1000</f>
        <v>0</v>
      </c>
      <c r="H185" s="18">
        <f>+H$1*'Delkostnadsindekser 2025'!F185*'Delkostnadsindekser 2025'!$K185/1000</f>
        <v>0</v>
      </c>
      <c r="J185" s="18">
        <f>+J$1*'Delkostnadsindekser 2025'!G185*'Delkostnadsindekser 2025'!$K185/1000</f>
        <v>0</v>
      </c>
      <c r="L185" s="18">
        <f>+L$1*'Delkostnadsindekser 2025'!H185*'Delkostnadsindekser 2025'!$K185/1000</f>
        <v>0</v>
      </c>
      <c r="N185" s="18">
        <f>+N$1*'Delkostnadsindekser 2025'!I185*'Delkostnadsindekser 2025'!$K185/1000</f>
        <v>0</v>
      </c>
      <c r="P185" s="18">
        <f>+P$1*'Delkostnadsindekser 2025'!J185*'Delkostnadsindekser 2025'!$K185/1000</f>
        <v>0</v>
      </c>
      <c r="R185" s="18">
        <f>+R$1*'Delkostnadsindekser 2025'!C185*'Delkostnadsindekser 2025'!$K185/1000</f>
        <v>0</v>
      </c>
    </row>
    <row r="186" spans="1:18" ht="13">
      <c r="A186" s="2">
        <v>3443</v>
      </c>
      <c r="B186" s="1" t="s">
        <v>63</v>
      </c>
      <c r="D186" s="18">
        <f>+D$1*'Delkostnadsindekser 2025'!D186*'Delkostnadsindekser 2025'!$K186/1000</f>
        <v>0</v>
      </c>
      <c r="F186" s="18">
        <f>+F$1*'Delkostnadsindekser 2025'!E186*'Delkostnadsindekser 2025'!$K186/1000</f>
        <v>0</v>
      </c>
      <c r="H186" s="18">
        <f>+H$1*'Delkostnadsindekser 2025'!F186*'Delkostnadsindekser 2025'!$K186/1000</f>
        <v>0</v>
      </c>
      <c r="J186" s="18">
        <f>+J$1*'Delkostnadsindekser 2025'!G186*'Delkostnadsindekser 2025'!$K186/1000</f>
        <v>0</v>
      </c>
      <c r="L186" s="18">
        <f>+L$1*'Delkostnadsindekser 2025'!H186*'Delkostnadsindekser 2025'!$K186/1000</f>
        <v>0</v>
      </c>
      <c r="N186" s="18">
        <f>+N$1*'Delkostnadsindekser 2025'!I186*'Delkostnadsindekser 2025'!$K186/1000</f>
        <v>0</v>
      </c>
      <c r="P186" s="18">
        <f>+P$1*'Delkostnadsindekser 2025'!J186*'Delkostnadsindekser 2025'!$K186/1000</f>
        <v>0</v>
      </c>
      <c r="R186" s="18">
        <f>+R$1*'Delkostnadsindekser 2025'!C186*'Delkostnadsindekser 2025'!$K186/1000</f>
        <v>0</v>
      </c>
    </row>
    <row r="187" spans="1:18" ht="13">
      <c r="A187" s="2">
        <v>3446</v>
      </c>
      <c r="B187" s="1" t="s">
        <v>66</v>
      </c>
      <c r="D187" s="18">
        <f>+D$1*'Delkostnadsindekser 2025'!D187*'Delkostnadsindekser 2025'!$K187/1000</f>
        <v>0</v>
      </c>
      <c r="F187" s="18">
        <f>+F$1*'Delkostnadsindekser 2025'!E187*'Delkostnadsindekser 2025'!$K187/1000</f>
        <v>0</v>
      </c>
      <c r="H187" s="18">
        <f>+H$1*'Delkostnadsindekser 2025'!F187*'Delkostnadsindekser 2025'!$K187/1000</f>
        <v>0</v>
      </c>
      <c r="J187" s="18">
        <f>+J$1*'Delkostnadsindekser 2025'!G187*'Delkostnadsindekser 2025'!$K187/1000</f>
        <v>0</v>
      </c>
      <c r="L187" s="18">
        <f>+L$1*'Delkostnadsindekser 2025'!H187*'Delkostnadsindekser 2025'!$K187/1000</f>
        <v>0</v>
      </c>
      <c r="N187" s="18">
        <f>+N$1*'Delkostnadsindekser 2025'!I187*'Delkostnadsindekser 2025'!$K187/1000</f>
        <v>0</v>
      </c>
      <c r="P187" s="18">
        <f>+P$1*'Delkostnadsindekser 2025'!J187*'Delkostnadsindekser 2025'!$K187/1000</f>
        <v>0</v>
      </c>
      <c r="R187" s="18">
        <f>+R$1*'Delkostnadsindekser 2025'!C187*'Delkostnadsindekser 2025'!$K187/1000</f>
        <v>0</v>
      </c>
    </row>
    <row r="188" spans="1:18" ht="13">
      <c r="A188" s="2">
        <v>3447</v>
      </c>
      <c r="B188" s="1" t="s">
        <v>67</v>
      </c>
      <c r="D188" s="18">
        <f>+D$1*'Delkostnadsindekser 2025'!D188*'Delkostnadsindekser 2025'!$K188/1000</f>
        <v>0</v>
      </c>
      <c r="F188" s="18">
        <f>+F$1*'Delkostnadsindekser 2025'!E188*'Delkostnadsindekser 2025'!$K188/1000</f>
        <v>0</v>
      </c>
      <c r="H188" s="18">
        <f>+H$1*'Delkostnadsindekser 2025'!F188*'Delkostnadsindekser 2025'!$K188/1000</f>
        <v>0</v>
      </c>
      <c r="J188" s="18">
        <f>+J$1*'Delkostnadsindekser 2025'!G188*'Delkostnadsindekser 2025'!$K188/1000</f>
        <v>0</v>
      </c>
      <c r="L188" s="18">
        <f>+L$1*'Delkostnadsindekser 2025'!H188*'Delkostnadsindekser 2025'!$K188/1000</f>
        <v>0</v>
      </c>
      <c r="N188" s="18">
        <f>+N$1*'Delkostnadsindekser 2025'!I188*'Delkostnadsindekser 2025'!$K188/1000</f>
        <v>0</v>
      </c>
      <c r="P188" s="18">
        <f>+P$1*'Delkostnadsindekser 2025'!J188*'Delkostnadsindekser 2025'!$K188/1000</f>
        <v>0</v>
      </c>
      <c r="R188" s="18">
        <f>+R$1*'Delkostnadsindekser 2025'!C188*'Delkostnadsindekser 2025'!$K188/1000</f>
        <v>0</v>
      </c>
    </row>
    <row r="189" spans="1:18" ht="13">
      <c r="A189" s="2">
        <v>3448</v>
      </c>
      <c r="B189" s="1" t="s">
        <v>68</v>
      </c>
      <c r="D189" s="18">
        <f>+D$1*'Delkostnadsindekser 2025'!D189*'Delkostnadsindekser 2025'!$K189/1000</f>
        <v>0</v>
      </c>
      <c r="F189" s="18">
        <f>+F$1*'Delkostnadsindekser 2025'!E189*'Delkostnadsindekser 2025'!$K189/1000</f>
        <v>0</v>
      </c>
      <c r="H189" s="18">
        <f>+H$1*'Delkostnadsindekser 2025'!F189*'Delkostnadsindekser 2025'!$K189/1000</f>
        <v>0</v>
      </c>
      <c r="J189" s="18">
        <f>+J$1*'Delkostnadsindekser 2025'!G189*'Delkostnadsindekser 2025'!$K189/1000</f>
        <v>0</v>
      </c>
      <c r="L189" s="18">
        <f>+L$1*'Delkostnadsindekser 2025'!H189*'Delkostnadsindekser 2025'!$K189/1000</f>
        <v>0</v>
      </c>
      <c r="N189" s="18">
        <f>+N$1*'Delkostnadsindekser 2025'!I189*'Delkostnadsindekser 2025'!$K189/1000</f>
        <v>0</v>
      </c>
      <c r="P189" s="18">
        <f>+P$1*'Delkostnadsindekser 2025'!J189*'Delkostnadsindekser 2025'!$K189/1000</f>
        <v>0</v>
      </c>
      <c r="R189" s="18">
        <f>+R$1*'Delkostnadsindekser 2025'!C189*'Delkostnadsindekser 2025'!$K189/1000</f>
        <v>0</v>
      </c>
    </row>
    <row r="190" spans="1:18" ht="13">
      <c r="A190" s="2">
        <v>3449</v>
      </c>
      <c r="B190" s="1" t="s">
        <v>69</v>
      </c>
      <c r="D190" s="18">
        <f>+D$1*'Delkostnadsindekser 2025'!D190*'Delkostnadsindekser 2025'!$K190/1000</f>
        <v>0</v>
      </c>
      <c r="F190" s="18">
        <f>+F$1*'Delkostnadsindekser 2025'!E190*'Delkostnadsindekser 2025'!$K190/1000</f>
        <v>0</v>
      </c>
      <c r="H190" s="18">
        <f>+H$1*'Delkostnadsindekser 2025'!F190*'Delkostnadsindekser 2025'!$K190/1000</f>
        <v>0</v>
      </c>
      <c r="J190" s="18">
        <f>+J$1*'Delkostnadsindekser 2025'!G190*'Delkostnadsindekser 2025'!$K190/1000</f>
        <v>0</v>
      </c>
      <c r="L190" s="18">
        <f>+L$1*'Delkostnadsindekser 2025'!H190*'Delkostnadsindekser 2025'!$K190/1000</f>
        <v>0</v>
      </c>
      <c r="N190" s="18">
        <f>+N$1*'Delkostnadsindekser 2025'!I190*'Delkostnadsindekser 2025'!$K190/1000</f>
        <v>0</v>
      </c>
      <c r="P190" s="18">
        <f>+P$1*'Delkostnadsindekser 2025'!J190*'Delkostnadsindekser 2025'!$K190/1000</f>
        <v>0</v>
      </c>
      <c r="R190" s="18">
        <f>+R$1*'Delkostnadsindekser 2025'!C190*'Delkostnadsindekser 2025'!$K190/1000</f>
        <v>0</v>
      </c>
    </row>
    <row r="191" spans="1:18" ht="13">
      <c r="A191" s="2">
        <v>3450</v>
      </c>
      <c r="B191" s="1" t="s">
        <v>70</v>
      </c>
      <c r="D191" s="18">
        <f>+D$1*'Delkostnadsindekser 2025'!D191*'Delkostnadsindekser 2025'!$K191/1000</f>
        <v>0</v>
      </c>
      <c r="F191" s="18">
        <f>+F$1*'Delkostnadsindekser 2025'!E191*'Delkostnadsindekser 2025'!$K191/1000</f>
        <v>0</v>
      </c>
      <c r="H191" s="18">
        <f>+H$1*'Delkostnadsindekser 2025'!F191*'Delkostnadsindekser 2025'!$K191/1000</f>
        <v>0</v>
      </c>
      <c r="J191" s="18">
        <f>+J$1*'Delkostnadsindekser 2025'!G191*'Delkostnadsindekser 2025'!$K191/1000</f>
        <v>0</v>
      </c>
      <c r="L191" s="18">
        <f>+L$1*'Delkostnadsindekser 2025'!H191*'Delkostnadsindekser 2025'!$K191/1000</f>
        <v>0</v>
      </c>
      <c r="N191" s="18">
        <f>+N$1*'Delkostnadsindekser 2025'!I191*'Delkostnadsindekser 2025'!$K191/1000</f>
        <v>0</v>
      </c>
      <c r="P191" s="18">
        <f>+P$1*'Delkostnadsindekser 2025'!J191*'Delkostnadsindekser 2025'!$K191/1000</f>
        <v>0</v>
      </c>
      <c r="R191" s="18">
        <f>+R$1*'Delkostnadsindekser 2025'!C191*'Delkostnadsindekser 2025'!$K191/1000</f>
        <v>0</v>
      </c>
    </row>
    <row r="192" spans="1:18" ht="13">
      <c r="A192" s="2">
        <v>3451</v>
      </c>
      <c r="B192" s="1" t="s">
        <v>71</v>
      </c>
      <c r="D192" s="18">
        <f>+D$1*'Delkostnadsindekser 2025'!D192*'Delkostnadsindekser 2025'!$K192/1000</f>
        <v>0</v>
      </c>
      <c r="F192" s="18">
        <f>+F$1*'Delkostnadsindekser 2025'!E192*'Delkostnadsindekser 2025'!$K192/1000</f>
        <v>0</v>
      </c>
      <c r="H192" s="18">
        <f>+H$1*'Delkostnadsindekser 2025'!F192*'Delkostnadsindekser 2025'!$K192/1000</f>
        <v>0</v>
      </c>
      <c r="J192" s="18">
        <f>+J$1*'Delkostnadsindekser 2025'!G192*'Delkostnadsindekser 2025'!$K192/1000</f>
        <v>0</v>
      </c>
      <c r="L192" s="18">
        <f>+L$1*'Delkostnadsindekser 2025'!H192*'Delkostnadsindekser 2025'!$K192/1000</f>
        <v>0</v>
      </c>
      <c r="N192" s="18">
        <f>+N$1*'Delkostnadsindekser 2025'!I192*'Delkostnadsindekser 2025'!$K192/1000</f>
        <v>0</v>
      </c>
      <c r="P192" s="18">
        <f>+P$1*'Delkostnadsindekser 2025'!J192*'Delkostnadsindekser 2025'!$K192/1000</f>
        <v>0</v>
      </c>
      <c r="R192" s="18">
        <f>+R$1*'Delkostnadsindekser 2025'!C192*'Delkostnadsindekser 2025'!$K192/1000</f>
        <v>0</v>
      </c>
    </row>
    <row r="193" spans="1:18" ht="13">
      <c r="A193" s="2">
        <v>3452</v>
      </c>
      <c r="B193" s="1" t="s">
        <v>72</v>
      </c>
      <c r="D193" s="18">
        <f>+D$1*'Delkostnadsindekser 2025'!D193*'Delkostnadsindekser 2025'!$K193/1000</f>
        <v>0</v>
      </c>
      <c r="F193" s="18">
        <f>+F$1*'Delkostnadsindekser 2025'!E193*'Delkostnadsindekser 2025'!$K193/1000</f>
        <v>0</v>
      </c>
      <c r="H193" s="18">
        <f>+H$1*'Delkostnadsindekser 2025'!F193*'Delkostnadsindekser 2025'!$K193/1000</f>
        <v>0</v>
      </c>
      <c r="J193" s="18">
        <f>+J$1*'Delkostnadsindekser 2025'!G193*'Delkostnadsindekser 2025'!$K193/1000</f>
        <v>0</v>
      </c>
      <c r="L193" s="18">
        <f>+L$1*'Delkostnadsindekser 2025'!H193*'Delkostnadsindekser 2025'!$K193/1000</f>
        <v>0</v>
      </c>
      <c r="N193" s="18">
        <f>+N$1*'Delkostnadsindekser 2025'!I193*'Delkostnadsindekser 2025'!$K193/1000</f>
        <v>0</v>
      </c>
      <c r="P193" s="18">
        <f>+P$1*'Delkostnadsindekser 2025'!J193*'Delkostnadsindekser 2025'!$K193/1000</f>
        <v>0</v>
      </c>
      <c r="R193" s="18">
        <f>+R$1*'Delkostnadsindekser 2025'!C193*'Delkostnadsindekser 2025'!$K193/1000</f>
        <v>0</v>
      </c>
    </row>
    <row r="194" spans="1:18" ht="13">
      <c r="A194" s="2">
        <v>3453</v>
      </c>
      <c r="B194" s="1" t="s">
        <v>73</v>
      </c>
      <c r="D194" s="18">
        <f>+D$1*'Delkostnadsindekser 2025'!D194*'Delkostnadsindekser 2025'!$K194/1000</f>
        <v>0</v>
      </c>
      <c r="F194" s="18">
        <f>+F$1*'Delkostnadsindekser 2025'!E194*'Delkostnadsindekser 2025'!$K194/1000</f>
        <v>0</v>
      </c>
      <c r="H194" s="18">
        <f>+H$1*'Delkostnadsindekser 2025'!F194*'Delkostnadsindekser 2025'!$K194/1000</f>
        <v>0</v>
      </c>
      <c r="J194" s="18">
        <f>+J$1*'Delkostnadsindekser 2025'!G194*'Delkostnadsindekser 2025'!$K194/1000</f>
        <v>0</v>
      </c>
      <c r="L194" s="18">
        <f>+L$1*'Delkostnadsindekser 2025'!H194*'Delkostnadsindekser 2025'!$K194/1000</f>
        <v>0</v>
      </c>
      <c r="N194" s="18">
        <f>+N$1*'Delkostnadsindekser 2025'!I194*'Delkostnadsindekser 2025'!$K194/1000</f>
        <v>0</v>
      </c>
      <c r="P194" s="18">
        <f>+P$1*'Delkostnadsindekser 2025'!J194*'Delkostnadsindekser 2025'!$K194/1000</f>
        <v>0</v>
      </c>
      <c r="R194" s="18">
        <f>+R$1*'Delkostnadsindekser 2025'!C194*'Delkostnadsindekser 2025'!$K194/1000</f>
        <v>0</v>
      </c>
    </row>
    <row r="195" spans="1:18" ht="13">
      <c r="A195" s="2">
        <v>3454</v>
      </c>
      <c r="B195" s="1" t="s">
        <v>74</v>
      </c>
      <c r="D195" s="18">
        <f>+D$1*'Delkostnadsindekser 2025'!D195*'Delkostnadsindekser 2025'!$K195/1000</f>
        <v>0</v>
      </c>
      <c r="F195" s="18">
        <f>+F$1*'Delkostnadsindekser 2025'!E195*'Delkostnadsindekser 2025'!$K195/1000</f>
        <v>0</v>
      </c>
      <c r="H195" s="18">
        <f>+H$1*'Delkostnadsindekser 2025'!F195*'Delkostnadsindekser 2025'!$K195/1000</f>
        <v>0</v>
      </c>
      <c r="J195" s="18">
        <f>+J$1*'Delkostnadsindekser 2025'!G195*'Delkostnadsindekser 2025'!$K195/1000</f>
        <v>0</v>
      </c>
      <c r="L195" s="18">
        <f>+L$1*'Delkostnadsindekser 2025'!H195*'Delkostnadsindekser 2025'!$K195/1000</f>
        <v>0</v>
      </c>
      <c r="N195" s="18">
        <f>+N$1*'Delkostnadsindekser 2025'!I195*'Delkostnadsindekser 2025'!$K195/1000</f>
        <v>0</v>
      </c>
      <c r="P195" s="18">
        <f>+P$1*'Delkostnadsindekser 2025'!J195*'Delkostnadsindekser 2025'!$K195/1000</f>
        <v>0</v>
      </c>
      <c r="R195" s="18">
        <f>+R$1*'Delkostnadsindekser 2025'!C195*'Delkostnadsindekser 2025'!$K195/1000</f>
        <v>0</v>
      </c>
    </row>
    <row r="196" spans="1:18" ht="13">
      <c r="A196" s="2">
        <v>3801</v>
      </c>
      <c r="B196" s="1" t="s">
        <v>91</v>
      </c>
      <c r="D196" s="18">
        <f>+D$1*'Delkostnadsindekser 2025'!D196*'Delkostnadsindekser 2025'!$K196/1000</f>
        <v>0</v>
      </c>
      <c r="F196" s="18">
        <f>+F$1*'Delkostnadsindekser 2025'!E196*'Delkostnadsindekser 2025'!$K196/1000</f>
        <v>0</v>
      </c>
      <c r="H196" s="18">
        <f>+H$1*'Delkostnadsindekser 2025'!F196*'Delkostnadsindekser 2025'!$K196/1000</f>
        <v>0</v>
      </c>
      <c r="J196" s="18">
        <f>+J$1*'Delkostnadsindekser 2025'!G196*'Delkostnadsindekser 2025'!$K196/1000</f>
        <v>0</v>
      </c>
      <c r="L196" s="18">
        <f>+L$1*'Delkostnadsindekser 2025'!H196*'Delkostnadsindekser 2025'!$K196/1000</f>
        <v>0</v>
      </c>
      <c r="N196" s="18">
        <f>+N$1*'Delkostnadsindekser 2025'!I196*'Delkostnadsindekser 2025'!$K196/1000</f>
        <v>0</v>
      </c>
      <c r="P196" s="18">
        <f>+P$1*'Delkostnadsindekser 2025'!J196*'Delkostnadsindekser 2025'!$K196/1000</f>
        <v>0</v>
      </c>
      <c r="R196" s="18">
        <f>+R$1*'Delkostnadsindekser 2025'!C196*'Delkostnadsindekser 2025'!$K196/1000</f>
        <v>0</v>
      </c>
    </row>
    <row r="197" spans="1:18" ht="13">
      <c r="A197" s="2">
        <v>3802</v>
      </c>
      <c r="B197" s="1" t="s">
        <v>363</v>
      </c>
      <c r="D197" s="18">
        <f>+D$1*'Delkostnadsindekser 2025'!D197*'Delkostnadsindekser 2025'!$K197/1000</f>
        <v>0</v>
      </c>
      <c r="F197" s="18">
        <f>+F$1*'Delkostnadsindekser 2025'!E197*'Delkostnadsindekser 2025'!$K197/1000</f>
        <v>0</v>
      </c>
      <c r="H197" s="18">
        <f>+H$1*'Delkostnadsindekser 2025'!F197*'Delkostnadsindekser 2025'!$K197/1000</f>
        <v>0</v>
      </c>
      <c r="J197" s="18">
        <f>+J$1*'Delkostnadsindekser 2025'!G197*'Delkostnadsindekser 2025'!$K197/1000</f>
        <v>0</v>
      </c>
      <c r="L197" s="18">
        <f>+L$1*'Delkostnadsindekser 2025'!H197*'Delkostnadsindekser 2025'!$K197/1000</f>
        <v>0</v>
      </c>
      <c r="N197" s="18">
        <f>+N$1*'Delkostnadsindekser 2025'!I197*'Delkostnadsindekser 2025'!$K197/1000</f>
        <v>0</v>
      </c>
      <c r="P197" s="18">
        <f>+P$1*'Delkostnadsindekser 2025'!J197*'Delkostnadsindekser 2025'!$K197/1000</f>
        <v>0</v>
      </c>
      <c r="R197" s="18">
        <f>+R$1*'Delkostnadsindekser 2025'!C197*'Delkostnadsindekser 2025'!$K197/1000</f>
        <v>0</v>
      </c>
    </row>
    <row r="198" spans="1:18" ht="13">
      <c r="A198" s="2">
        <v>3803</v>
      </c>
      <c r="B198" s="1" t="s">
        <v>364</v>
      </c>
      <c r="D198" s="18">
        <f>+D$1*'Delkostnadsindekser 2025'!D198*'Delkostnadsindekser 2025'!$K198/1000</f>
        <v>0</v>
      </c>
      <c r="F198" s="18">
        <f>+F$1*'Delkostnadsindekser 2025'!E198*'Delkostnadsindekser 2025'!$K198/1000</f>
        <v>0</v>
      </c>
      <c r="H198" s="18">
        <f>+H$1*'Delkostnadsindekser 2025'!F198*'Delkostnadsindekser 2025'!$K198/1000</f>
        <v>0</v>
      </c>
      <c r="J198" s="18">
        <f>+J$1*'Delkostnadsindekser 2025'!G198*'Delkostnadsindekser 2025'!$K198/1000</f>
        <v>0</v>
      </c>
      <c r="L198" s="18">
        <f>+L$1*'Delkostnadsindekser 2025'!H198*'Delkostnadsindekser 2025'!$K198/1000</f>
        <v>0</v>
      </c>
      <c r="N198" s="18">
        <f>+N$1*'Delkostnadsindekser 2025'!I198*'Delkostnadsindekser 2025'!$K198/1000</f>
        <v>0</v>
      </c>
      <c r="P198" s="18">
        <f>+P$1*'Delkostnadsindekser 2025'!J198*'Delkostnadsindekser 2025'!$K198/1000</f>
        <v>0</v>
      </c>
      <c r="R198" s="18">
        <f>+R$1*'Delkostnadsindekser 2025'!C198*'Delkostnadsindekser 2025'!$K198/1000</f>
        <v>0</v>
      </c>
    </row>
    <row r="199" spans="1:18" ht="13">
      <c r="A199" s="2">
        <v>3804</v>
      </c>
      <c r="B199" s="1" t="s">
        <v>341</v>
      </c>
      <c r="D199" s="18">
        <f>+D$1*'Delkostnadsindekser 2025'!D199*'Delkostnadsindekser 2025'!$K199/1000</f>
        <v>0</v>
      </c>
      <c r="F199" s="18">
        <f>+F$1*'Delkostnadsindekser 2025'!E199*'Delkostnadsindekser 2025'!$K199/1000</f>
        <v>0</v>
      </c>
      <c r="H199" s="18">
        <f>+H$1*'Delkostnadsindekser 2025'!F199*'Delkostnadsindekser 2025'!$K199/1000</f>
        <v>0</v>
      </c>
      <c r="J199" s="18">
        <f>+J$1*'Delkostnadsindekser 2025'!G199*'Delkostnadsindekser 2025'!$K199/1000</f>
        <v>0</v>
      </c>
      <c r="L199" s="18">
        <f>+L$1*'Delkostnadsindekser 2025'!H199*'Delkostnadsindekser 2025'!$K199/1000</f>
        <v>0</v>
      </c>
      <c r="N199" s="18">
        <f>+N$1*'Delkostnadsindekser 2025'!I199*'Delkostnadsindekser 2025'!$K199/1000</f>
        <v>0</v>
      </c>
      <c r="P199" s="18">
        <f>+P$1*'Delkostnadsindekser 2025'!J199*'Delkostnadsindekser 2025'!$K199/1000</f>
        <v>0</v>
      </c>
      <c r="R199" s="18">
        <f>+R$1*'Delkostnadsindekser 2025'!C199*'Delkostnadsindekser 2025'!$K199/1000</f>
        <v>0</v>
      </c>
    </row>
    <row r="200" spans="1:18" ht="13">
      <c r="A200" s="2">
        <v>3805</v>
      </c>
      <c r="B200" s="1" t="s">
        <v>342</v>
      </c>
      <c r="D200" s="18">
        <f>+D$1*'Delkostnadsindekser 2025'!D200*'Delkostnadsindekser 2025'!$K200/1000</f>
        <v>0</v>
      </c>
      <c r="F200" s="18">
        <f>+F$1*'Delkostnadsindekser 2025'!E200*'Delkostnadsindekser 2025'!$K200/1000</f>
        <v>0</v>
      </c>
      <c r="H200" s="18">
        <f>+H$1*'Delkostnadsindekser 2025'!F200*'Delkostnadsindekser 2025'!$K200/1000</f>
        <v>0</v>
      </c>
      <c r="J200" s="18">
        <f>+J$1*'Delkostnadsindekser 2025'!G200*'Delkostnadsindekser 2025'!$K200/1000</f>
        <v>0</v>
      </c>
      <c r="L200" s="18">
        <f>+L$1*'Delkostnadsindekser 2025'!H200*'Delkostnadsindekser 2025'!$K200/1000</f>
        <v>0</v>
      </c>
      <c r="N200" s="18">
        <f>+N$1*'Delkostnadsindekser 2025'!I200*'Delkostnadsindekser 2025'!$K200/1000</f>
        <v>0</v>
      </c>
      <c r="P200" s="18">
        <f>+P$1*'Delkostnadsindekser 2025'!J200*'Delkostnadsindekser 2025'!$K200/1000</f>
        <v>0</v>
      </c>
      <c r="R200" s="18">
        <f>+R$1*'Delkostnadsindekser 2025'!C200*'Delkostnadsindekser 2025'!$K200/1000</f>
        <v>0</v>
      </c>
    </row>
    <row r="201" spans="1:18" ht="13">
      <c r="A201" s="2">
        <v>3806</v>
      </c>
      <c r="B201" s="1" t="s">
        <v>93</v>
      </c>
      <c r="D201" s="18">
        <f>+D$1*'Delkostnadsindekser 2025'!D201*'Delkostnadsindekser 2025'!$K201/1000</f>
        <v>0</v>
      </c>
      <c r="F201" s="18">
        <f>+F$1*'Delkostnadsindekser 2025'!E201*'Delkostnadsindekser 2025'!$K201/1000</f>
        <v>0</v>
      </c>
      <c r="H201" s="18">
        <f>+H$1*'Delkostnadsindekser 2025'!F201*'Delkostnadsindekser 2025'!$K201/1000</f>
        <v>0</v>
      </c>
      <c r="J201" s="18">
        <f>+J$1*'Delkostnadsindekser 2025'!G201*'Delkostnadsindekser 2025'!$K201/1000</f>
        <v>0</v>
      </c>
      <c r="L201" s="18">
        <f>+L$1*'Delkostnadsindekser 2025'!H201*'Delkostnadsindekser 2025'!$K201/1000</f>
        <v>0</v>
      </c>
      <c r="N201" s="18">
        <f>+N$1*'Delkostnadsindekser 2025'!I201*'Delkostnadsindekser 2025'!$K201/1000</f>
        <v>0</v>
      </c>
      <c r="P201" s="18">
        <f>+P$1*'Delkostnadsindekser 2025'!J201*'Delkostnadsindekser 2025'!$K201/1000</f>
        <v>0</v>
      </c>
      <c r="R201" s="18">
        <f>+R$1*'Delkostnadsindekser 2025'!C201*'Delkostnadsindekser 2025'!$K201/1000</f>
        <v>0</v>
      </c>
    </row>
    <row r="202" spans="1:18" ht="13">
      <c r="A202" s="2">
        <v>3807</v>
      </c>
      <c r="B202" s="1" t="s">
        <v>94</v>
      </c>
      <c r="D202" s="18">
        <f>+D$1*'Delkostnadsindekser 2025'!D202*'Delkostnadsindekser 2025'!$K202/1000</f>
        <v>0</v>
      </c>
      <c r="F202" s="18">
        <f>+F$1*'Delkostnadsindekser 2025'!E202*'Delkostnadsindekser 2025'!$K202/1000</f>
        <v>0</v>
      </c>
      <c r="H202" s="18">
        <f>+H$1*'Delkostnadsindekser 2025'!F202*'Delkostnadsindekser 2025'!$K202/1000</f>
        <v>0</v>
      </c>
      <c r="J202" s="18">
        <f>+J$1*'Delkostnadsindekser 2025'!G202*'Delkostnadsindekser 2025'!$K202/1000</f>
        <v>0</v>
      </c>
      <c r="L202" s="18">
        <f>+L$1*'Delkostnadsindekser 2025'!H202*'Delkostnadsindekser 2025'!$K202/1000</f>
        <v>0</v>
      </c>
      <c r="N202" s="18">
        <f>+N$1*'Delkostnadsindekser 2025'!I202*'Delkostnadsindekser 2025'!$K202/1000</f>
        <v>0</v>
      </c>
      <c r="P202" s="18">
        <f>+P$1*'Delkostnadsindekser 2025'!J202*'Delkostnadsindekser 2025'!$K202/1000</f>
        <v>0</v>
      </c>
      <c r="R202" s="18">
        <f>+R$1*'Delkostnadsindekser 2025'!C202*'Delkostnadsindekser 2025'!$K202/1000</f>
        <v>0</v>
      </c>
    </row>
    <row r="203" spans="1:18" ht="13">
      <c r="A203" s="2">
        <v>3808</v>
      </c>
      <c r="B203" s="1" t="s">
        <v>95</v>
      </c>
      <c r="D203" s="18">
        <f>+D$1*'Delkostnadsindekser 2025'!D203*'Delkostnadsindekser 2025'!$K203/1000</f>
        <v>0</v>
      </c>
      <c r="F203" s="18">
        <f>+F$1*'Delkostnadsindekser 2025'!E203*'Delkostnadsindekser 2025'!$K203/1000</f>
        <v>0</v>
      </c>
      <c r="H203" s="18">
        <f>+H$1*'Delkostnadsindekser 2025'!F203*'Delkostnadsindekser 2025'!$K203/1000</f>
        <v>0</v>
      </c>
      <c r="J203" s="18">
        <f>+J$1*'Delkostnadsindekser 2025'!G203*'Delkostnadsindekser 2025'!$K203/1000</f>
        <v>0</v>
      </c>
      <c r="L203" s="18">
        <f>+L$1*'Delkostnadsindekser 2025'!H203*'Delkostnadsindekser 2025'!$K203/1000</f>
        <v>0</v>
      </c>
      <c r="N203" s="18">
        <f>+N$1*'Delkostnadsindekser 2025'!I203*'Delkostnadsindekser 2025'!$K203/1000</f>
        <v>0</v>
      </c>
      <c r="P203" s="18">
        <f>+P$1*'Delkostnadsindekser 2025'!J203*'Delkostnadsindekser 2025'!$K203/1000</f>
        <v>0</v>
      </c>
      <c r="R203" s="18">
        <f>+R$1*'Delkostnadsindekser 2025'!C203*'Delkostnadsindekser 2025'!$K203/1000</f>
        <v>0</v>
      </c>
    </row>
    <row r="204" spans="1:18" ht="13">
      <c r="A204" s="2">
        <v>3811</v>
      </c>
      <c r="B204" s="1" t="s">
        <v>343</v>
      </c>
      <c r="D204" s="18">
        <f>+D$1*'Delkostnadsindekser 2025'!D204*'Delkostnadsindekser 2025'!$K204/1000</f>
        <v>0</v>
      </c>
      <c r="F204" s="18">
        <f>+F$1*'Delkostnadsindekser 2025'!E204*'Delkostnadsindekser 2025'!$K204/1000</f>
        <v>0</v>
      </c>
      <c r="H204" s="18">
        <f>+H$1*'Delkostnadsindekser 2025'!F204*'Delkostnadsindekser 2025'!$K204/1000</f>
        <v>0</v>
      </c>
      <c r="J204" s="18">
        <f>+J$1*'Delkostnadsindekser 2025'!G204*'Delkostnadsindekser 2025'!$K204/1000</f>
        <v>0</v>
      </c>
      <c r="L204" s="18">
        <f>+L$1*'Delkostnadsindekser 2025'!H204*'Delkostnadsindekser 2025'!$K204/1000</f>
        <v>0</v>
      </c>
      <c r="N204" s="18">
        <f>+N$1*'Delkostnadsindekser 2025'!I204*'Delkostnadsindekser 2025'!$K204/1000</f>
        <v>0</v>
      </c>
      <c r="P204" s="18">
        <f>+P$1*'Delkostnadsindekser 2025'!J204*'Delkostnadsindekser 2025'!$K204/1000</f>
        <v>0</v>
      </c>
      <c r="R204" s="18">
        <f>+R$1*'Delkostnadsindekser 2025'!C204*'Delkostnadsindekser 2025'!$K204/1000</f>
        <v>0</v>
      </c>
    </row>
    <row r="205" spans="1:18" ht="13">
      <c r="A205" s="2">
        <v>3812</v>
      </c>
      <c r="B205" s="1" t="s">
        <v>96</v>
      </c>
      <c r="D205" s="18">
        <f>+D$1*'Delkostnadsindekser 2025'!D205*'Delkostnadsindekser 2025'!$K205/1000</f>
        <v>0</v>
      </c>
      <c r="F205" s="18">
        <f>+F$1*'Delkostnadsindekser 2025'!E205*'Delkostnadsindekser 2025'!$K205/1000</f>
        <v>0</v>
      </c>
      <c r="H205" s="18">
        <f>+H$1*'Delkostnadsindekser 2025'!F205*'Delkostnadsindekser 2025'!$K205/1000</f>
        <v>0</v>
      </c>
      <c r="J205" s="18">
        <f>+J$1*'Delkostnadsindekser 2025'!G205*'Delkostnadsindekser 2025'!$K205/1000</f>
        <v>0</v>
      </c>
      <c r="L205" s="18">
        <f>+L$1*'Delkostnadsindekser 2025'!H205*'Delkostnadsindekser 2025'!$K205/1000</f>
        <v>0</v>
      </c>
      <c r="N205" s="18">
        <f>+N$1*'Delkostnadsindekser 2025'!I205*'Delkostnadsindekser 2025'!$K205/1000</f>
        <v>0</v>
      </c>
      <c r="P205" s="18">
        <f>+P$1*'Delkostnadsindekser 2025'!J205*'Delkostnadsindekser 2025'!$K205/1000</f>
        <v>0</v>
      </c>
      <c r="R205" s="18">
        <f>+R$1*'Delkostnadsindekser 2025'!C205*'Delkostnadsindekser 2025'!$K205/1000</f>
        <v>0</v>
      </c>
    </row>
    <row r="206" spans="1:18" ht="13">
      <c r="A206" s="2">
        <v>3813</v>
      </c>
      <c r="B206" s="1" t="s">
        <v>97</v>
      </c>
      <c r="D206" s="18">
        <f>+D$1*'Delkostnadsindekser 2025'!D206*'Delkostnadsindekser 2025'!$K206/1000</f>
        <v>0</v>
      </c>
      <c r="F206" s="18">
        <f>+F$1*'Delkostnadsindekser 2025'!E206*'Delkostnadsindekser 2025'!$K206/1000</f>
        <v>0</v>
      </c>
      <c r="H206" s="18">
        <f>+H$1*'Delkostnadsindekser 2025'!F206*'Delkostnadsindekser 2025'!$K206/1000</f>
        <v>0</v>
      </c>
      <c r="J206" s="18">
        <f>+J$1*'Delkostnadsindekser 2025'!G206*'Delkostnadsindekser 2025'!$K206/1000</f>
        <v>0</v>
      </c>
      <c r="L206" s="18">
        <f>+L$1*'Delkostnadsindekser 2025'!H206*'Delkostnadsindekser 2025'!$K206/1000</f>
        <v>0</v>
      </c>
      <c r="N206" s="18">
        <f>+N$1*'Delkostnadsindekser 2025'!I206*'Delkostnadsindekser 2025'!$K206/1000</f>
        <v>0</v>
      </c>
      <c r="P206" s="18">
        <f>+P$1*'Delkostnadsindekser 2025'!J206*'Delkostnadsindekser 2025'!$K206/1000</f>
        <v>0</v>
      </c>
      <c r="R206" s="18">
        <f>+R$1*'Delkostnadsindekser 2025'!C206*'Delkostnadsindekser 2025'!$K206/1000</f>
        <v>0</v>
      </c>
    </row>
    <row r="207" spans="1:18" ht="13">
      <c r="A207" s="2">
        <v>3814</v>
      </c>
      <c r="B207" s="1" t="s">
        <v>98</v>
      </c>
      <c r="D207" s="18">
        <f>+D$1*'Delkostnadsindekser 2025'!D207*'Delkostnadsindekser 2025'!$K207/1000</f>
        <v>0</v>
      </c>
      <c r="F207" s="18">
        <f>+F$1*'Delkostnadsindekser 2025'!E207*'Delkostnadsindekser 2025'!$K207/1000</f>
        <v>0</v>
      </c>
      <c r="H207" s="18">
        <f>+H$1*'Delkostnadsindekser 2025'!F207*'Delkostnadsindekser 2025'!$K207/1000</f>
        <v>0</v>
      </c>
      <c r="J207" s="18">
        <f>+J$1*'Delkostnadsindekser 2025'!G207*'Delkostnadsindekser 2025'!$K207/1000</f>
        <v>0</v>
      </c>
      <c r="L207" s="18">
        <f>+L$1*'Delkostnadsindekser 2025'!H207*'Delkostnadsindekser 2025'!$K207/1000</f>
        <v>0</v>
      </c>
      <c r="N207" s="18">
        <f>+N$1*'Delkostnadsindekser 2025'!I207*'Delkostnadsindekser 2025'!$K207/1000</f>
        <v>0</v>
      </c>
      <c r="P207" s="18">
        <f>+P$1*'Delkostnadsindekser 2025'!J207*'Delkostnadsindekser 2025'!$K207/1000</f>
        <v>0</v>
      </c>
      <c r="R207" s="18">
        <f>+R$1*'Delkostnadsindekser 2025'!C207*'Delkostnadsindekser 2025'!$K207/1000</f>
        <v>0</v>
      </c>
    </row>
    <row r="208" spans="1:18" ht="13">
      <c r="A208" s="2">
        <v>3815</v>
      </c>
      <c r="B208" s="1" t="s">
        <v>99</v>
      </c>
      <c r="D208" s="18">
        <f>+D$1*'Delkostnadsindekser 2025'!D208*'Delkostnadsindekser 2025'!$K208/1000</f>
        <v>0</v>
      </c>
      <c r="F208" s="18">
        <f>+F$1*'Delkostnadsindekser 2025'!E208*'Delkostnadsindekser 2025'!$K208/1000</f>
        <v>0</v>
      </c>
      <c r="H208" s="18">
        <f>+H$1*'Delkostnadsindekser 2025'!F208*'Delkostnadsindekser 2025'!$K208/1000</f>
        <v>0</v>
      </c>
      <c r="J208" s="18">
        <f>+J$1*'Delkostnadsindekser 2025'!G208*'Delkostnadsindekser 2025'!$K208/1000</f>
        <v>0</v>
      </c>
      <c r="L208" s="18">
        <f>+L$1*'Delkostnadsindekser 2025'!H208*'Delkostnadsindekser 2025'!$K208/1000</f>
        <v>0</v>
      </c>
      <c r="N208" s="18">
        <f>+N$1*'Delkostnadsindekser 2025'!I208*'Delkostnadsindekser 2025'!$K208/1000</f>
        <v>0</v>
      </c>
      <c r="P208" s="18">
        <f>+P$1*'Delkostnadsindekser 2025'!J208*'Delkostnadsindekser 2025'!$K208/1000</f>
        <v>0</v>
      </c>
      <c r="R208" s="18">
        <f>+R$1*'Delkostnadsindekser 2025'!C208*'Delkostnadsindekser 2025'!$K208/1000</f>
        <v>0</v>
      </c>
    </row>
    <row r="209" spans="1:18" ht="13">
      <c r="A209" s="2">
        <v>3816</v>
      </c>
      <c r="B209" s="1" t="s">
        <v>100</v>
      </c>
      <c r="D209" s="18">
        <f>+D$1*'Delkostnadsindekser 2025'!D209*'Delkostnadsindekser 2025'!$K209/1000</f>
        <v>0</v>
      </c>
      <c r="F209" s="18">
        <f>+F$1*'Delkostnadsindekser 2025'!E209*'Delkostnadsindekser 2025'!$K209/1000</f>
        <v>0</v>
      </c>
      <c r="H209" s="18">
        <f>+H$1*'Delkostnadsindekser 2025'!F209*'Delkostnadsindekser 2025'!$K209/1000</f>
        <v>0</v>
      </c>
      <c r="J209" s="18">
        <f>+J$1*'Delkostnadsindekser 2025'!G209*'Delkostnadsindekser 2025'!$K209/1000</f>
        <v>0</v>
      </c>
      <c r="L209" s="18">
        <f>+L$1*'Delkostnadsindekser 2025'!H209*'Delkostnadsindekser 2025'!$K209/1000</f>
        <v>0</v>
      </c>
      <c r="N209" s="18">
        <f>+N$1*'Delkostnadsindekser 2025'!I209*'Delkostnadsindekser 2025'!$K209/1000</f>
        <v>0</v>
      </c>
      <c r="P209" s="18">
        <f>+P$1*'Delkostnadsindekser 2025'!J209*'Delkostnadsindekser 2025'!$K209/1000</f>
        <v>0</v>
      </c>
      <c r="R209" s="18">
        <f>+R$1*'Delkostnadsindekser 2025'!C209*'Delkostnadsindekser 2025'!$K209/1000</f>
        <v>0</v>
      </c>
    </row>
    <row r="210" spans="1:18" ht="13">
      <c r="A210" s="2">
        <v>3817</v>
      </c>
      <c r="B210" s="1" t="s">
        <v>365</v>
      </c>
      <c r="D210" s="18">
        <f>+D$1*'Delkostnadsindekser 2025'!D210*'Delkostnadsindekser 2025'!$K210/1000</f>
        <v>0</v>
      </c>
      <c r="F210" s="18">
        <f>+F$1*'Delkostnadsindekser 2025'!E210*'Delkostnadsindekser 2025'!$K210/1000</f>
        <v>0</v>
      </c>
      <c r="H210" s="18">
        <f>+H$1*'Delkostnadsindekser 2025'!F210*'Delkostnadsindekser 2025'!$K210/1000</f>
        <v>0</v>
      </c>
      <c r="J210" s="18">
        <f>+J$1*'Delkostnadsindekser 2025'!G210*'Delkostnadsindekser 2025'!$K210/1000</f>
        <v>0</v>
      </c>
      <c r="L210" s="18">
        <f>+L$1*'Delkostnadsindekser 2025'!H210*'Delkostnadsindekser 2025'!$K210/1000</f>
        <v>0</v>
      </c>
      <c r="N210" s="18">
        <f>+N$1*'Delkostnadsindekser 2025'!I210*'Delkostnadsindekser 2025'!$K210/1000</f>
        <v>0</v>
      </c>
      <c r="P210" s="18">
        <f>+P$1*'Delkostnadsindekser 2025'!J210*'Delkostnadsindekser 2025'!$K210/1000</f>
        <v>0</v>
      </c>
      <c r="R210" s="18">
        <f>+R$1*'Delkostnadsindekser 2025'!C210*'Delkostnadsindekser 2025'!$K210/1000</f>
        <v>0</v>
      </c>
    </row>
    <row r="211" spans="1:18" ht="13">
      <c r="A211" s="2">
        <v>3818</v>
      </c>
      <c r="B211" s="1" t="s">
        <v>102</v>
      </c>
      <c r="D211" s="18">
        <f>+D$1*'Delkostnadsindekser 2025'!D211*'Delkostnadsindekser 2025'!$K211/1000</f>
        <v>0</v>
      </c>
      <c r="F211" s="18">
        <f>+F$1*'Delkostnadsindekser 2025'!E211*'Delkostnadsindekser 2025'!$K211/1000</f>
        <v>0</v>
      </c>
      <c r="H211" s="18">
        <f>+H$1*'Delkostnadsindekser 2025'!F211*'Delkostnadsindekser 2025'!$K211/1000</f>
        <v>0</v>
      </c>
      <c r="J211" s="18">
        <f>+J$1*'Delkostnadsindekser 2025'!G211*'Delkostnadsindekser 2025'!$K211/1000</f>
        <v>0</v>
      </c>
      <c r="L211" s="18">
        <f>+L$1*'Delkostnadsindekser 2025'!H211*'Delkostnadsindekser 2025'!$K211/1000</f>
        <v>0</v>
      </c>
      <c r="N211" s="18">
        <f>+N$1*'Delkostnadsindekser 2025'!I211*'Delkostnadsindekser 2025'!$K211/1000</f>
        <v>0</v>
      </c>
      <c r="P211" s="18">
        <f>+P$1*'Delkostnadsindekser 2025'!J211*'Delkostnadsindekser 2025'!$K211/1000</f>
        <v>0</v>
      </c>
      <c r="R211" s="18">
        <f>+R$1*'Delkostnadsindekser 2025'!C211*'Delkostnadsindekser 2025'!$K211/1000</f>
        <v>0</v>
      </c>
    </row>
    <row r="212" spans="1:18" ht="13">
      <c r="A212" s="2">
        <v>3819</v>
      </c>
      <c r="B212" s="1" t="s">
        <v>103</v>
      </c>
      <c r="D212" s="18">
        <f>+D$1*'Delkostnadsindekser 2025'!D212*'Delkostnadsindekser 2025'!$K212/1000</f>
        <v>0</v>
      </c>
      <c r="F212" s="18">
        <f>+F$1*'Delkostnadsindekser 2025'!E212*'Delkostnadsindekser 2025'!$K212/1000</f>
        <v>0</v>
      </c>
      <c r="H212" s="18">
        <f>+H$1*'Delkostnadsindekser 2025'!F212*'Delkostnadsindekser 2025'!$K212/1000</f>
        <v>0</v>
      </c>
      <c r="J212" s="18">
        <f>+J$1*'Delkostnadsindekser 2025'!G212*'Delkostnadsindekser 2025'!$K212/1000</f>
        <v>0</v>
      </c>
      <c r="L212" s="18">
        <f>+L$1*'Delkostnadsindekser 2025'!H212*'Delkostnadsindekser 2025'!$K212/1000</f>
        <v>0</v>
      </c>
      <c r="N212" s="18">
        <f>+N$1*'Delkostnadsindekser 2025'!I212*'Delkostnadsindekser 2025'!$K212/1000</f>
        <v>0</v>
      </c>
      <c r="P212" s="18">
        <f>+P$1*'Delkostnadsindekser 2025'!J212*'Delkostnadsindekser 2025'!$K212/1000</f>
        <v>0</v>
      </c>
      <c r="R212" s="18">
        <f>+R$1*'Delkostnadsindekser 2025'!C212*'Delkostnadsindekser 2025'!$K212/1000</f>
        <v>0</v>
      </c>
    </row>
    <row r="213" spans="1:18" ht="13">
      <c r="A213" s="2">
        <v>3820</v>
      </c>
      <c r="B213" s="1" t="s">
        <v>104</v>
      </c>
      <c r="D213" s="18">
        <f>+D$1*'Delkostnadsindekser 2025'!D213*'Delkostnadsindekser 2025'!$K213/1000</f>
        <v>0</v>
      </c>
      <c r="F213" s="18">
        <f>+F$1*'Delkostnadsindekser 2025'!E213*'Delkostnadsindekser 2025'!$K213/1000</f>
        <v>0</v>
      </c>
      <c r="H213" s="18">
        <f>+H$1*'Delkostnadsindekser 2025'!F213*'Delkostnadsindekser 2025'!$K213/1000</f>
        <v>0</v>
      </c>
      <c r="J213" s="18">
        <f>+J$1*'Delkostnadsindekser 2025'!G213*'Delkostnadsindekser 2025'!$K213/1000</f>
        <v>0</v>
      </c>
      <c r="L213" s="18">
        <f>+L$1*'Delkostnadsindekser 2025'!H213*'Delkostnadsindekser 2025'!$K213/1000</f>
        <v>0</v>
      </c>
      <c r="N213" s="18">
        <f>+N$1*'Delkostnadsindekser 2025'!I213*'Delkostnadsindekser 2025'!$K213/1000</f>
        <v>0</v>
      </c>
      <c r="P213" s="18">
        <f>+P$1*'Delkostnadsindekser 2025'!J213*'Delkostnadsindekser 2025'!$K213/1000</f>
        <v>0</v>
      </c>
      <c r="R213" s="18">
        <f>+R$1*'Delkostnadsindekser 2025'!C213*'Delkostnadsindekser 2025'!$K213/1000</f>
        <v>0</v>
      </c>
    </row>
    <row r="214" spans="1:18" ht="13">
      <c r="A214" s="2">
        <v>3821</v>
      </c>
      <c r="B214" s="1" t="s">
        <v>105</v>
      </c>
      <c r="D214" s="18">
        <f>+D$1*'Delkostnadsindekser 2025'!D214*'Delkostnadsindekser 2025'!$K214/1000</f>
        <v>0</v>
      </c>
      <c r="F214" s="18">
        <f>+F$1*'Delkostnadsindekser 2025'!E214*'Delkostnadsindekser 2025'!$K214/1000</f>
        <v>0</v>
      </c>
      <c r="H214" s="18">
        <f>+H$1*'Delkostnadsindekser 2025'!F214*'Delkostnadsindekser 2025'!$K214/1000</f>
        <v>0</v>
      </c>
      <c r="J214" s="18">
        <f>+J$1*'Delkostnadsindekser 2025'!G214*'Delkostnadsindekser 2025'!$K214/1000</f>
        <v>0</v>
      </c>
      <c r="L214" s="18">
        <f>+L$1*'Delkostnadsindekser 2025'!H214*'Delkostnadsindekser 2025'!$K214/1000</f>
        <v>0</v>
      </c>
      <c r="N214" s="18">
        <f>+N$1*'Delkostnadsindekser 2025'!I214*'Delkostnadsindekser 2025'!$K214/1000</f>
        <v>0</v>
      </c>
      <c r="P214" s="18">
        <f>+P$1*'Delkostnadsindekser 2025'!J214*'Delkostnadsindekser 2025'!$K214/1000</f>
        <v>0</v>
      </c>
      <c r="R214" s="18">
        <f>+R$1*'Delkostnadsindekser 2025'!C214*'Delkostnadsindekser 2025'!$K214/1000</f>
        <v>0</v>
      </c>
    </row>
    <row r="215" spans="1:18" ht="13">
      <c r="A215" s="2">
        <v>3822</v>
      </c>
      <c r="B215" s="1" t="s">
        <v>106</v>
      </c>
      <c r="D215" s="18">
        <f>+D$1*'Delkostnadsindekser 2025'!D215*'Delkostnadsindekser 2025'!$K215/1000</f>
        <v>0</v>
      </c>
      <c r="F215" s="18">
        <f>+F$1*'Delkostnadsindekser 2025'!E215*'Delkostnadsindekser 2025'!$K215/1000</f>
        <v>0</v>
      </c>
      <c r="H215" s="18">
        <f>+H$1*'Delkostnadsindekser 2025'!F215*'Delkostnadsindekser 2025'!$K215/1000</f>
        <v>0</v>
      </c>
      <c r="J215" s="18">
        <f>+J$1*'Delkostnadsindekser 2025'!G215*'Delkostnadsindekser 2025'!$K215/1000</f>
        <v>0</v>
      </c>
      <c r="L215" s="18">
        <f>+L$1*'Delkostnadsindekser 2025'!H215*'Delkostnadsindekser 2025'!$K215/1000</f>
        <v>0</v>
      </c>
      <c r="N215" s="18">
        <f>+N$1*'Delkostnadsindekser 2025'!I215*'Delkostnadsindekser 2025'!$K215/1000</f>
        <v>0</v>
      </c>
      <c r="P215" s="18">
        <f>+P$1*'Delkostnadsindekser 2025'!J215*'Delkostnadsindekser 2025'!$K215/1000</f>
        <v>0</v>
      </c>
      <c r="R215" s="18">
        <f>+R$1*'Delkostnadsindekser 2025'!C215*'Delkostnadsindekser 2025'!$K215/1000</f>
        <v>0</v>
      </c>
    </row>
    <row r="216" spans="1:18" ht="13">
      <c r="A216" s="2">
        <v>3823</v>
      </c>
      <c r="B216" s="1" t="s">
        <v>107</v>
      </c>
      <c r="D216" s="18">
        <f>+D$1*'Delkostnadsindekser 2025'!D216*'Delkostnadsindekser 2025'!$K216/1000</f>
        <v>0</v>
      </c>
      <c r="F216" s="18">
        <f>+F$1*'Delkostnadsindekser 2025'!E216*'Delkostnadsindekser 2025'!$K216/1000</f>
        <v>0</v>
      </c>
      <c r="H216" s="18">
        <f>+H$1*'Delkostnadsindekser 2025'!F216*'Delkostnadsindekser 2025'!$K216/1000</f>
        <v>0</v>
      </c>
      <c r="J216" s="18">
        <f>+J$1*'Delkostnadsindekser 2025'!G216*'Delkostnadsindekser 2025'!$K216/1000</f>
        <v>0</v>
      </c>
      <c r="L216" s="18">
        <f>+L$1*'Delkostnadsindekser 2025'!H216*'Delkostnadsindekser 2025'!$K216/1000</f>
        <v>0</v>
      </c>
      <c r="N216" s="18">
        <f>+N$1*'Delkostnadsindekser 2025'!I216*'Delkostnadsindekser 2025'!$K216/1000</f>
        <v>0</v>
      </c>
      <c r="P216" s="18">
        <f>+P$1*'Delkostnadsindekser 2025'!J216*'Delkostnadsindekser 2025'!$K216/1000</f>
        <v>0</v>
      </c>
      <c r="R216" s="18">
        <f>+R$1*'Delkostnadsindekser 2025'!C216*'Delkostnadsindekser 2025'!$K216/1000</f>
        <v>0</v>
      </c>
    </row>
    <row r="217" spans="1:18" ht="13">
      <c r="A217" s="2">
        <v>3824</v>
      </c>
      <c r="B217" s="1" t="s">
        <v>108</v>
      </c>
      <c r="D217" s="18">
        <f>+D$1*'Delkostnadsindekser 2025'!D217*'Delkostnadsindekser 2025'!$K217/1000</f>
        <v>0</v>
      </c>
      <c r="F217" s="18">
        <f>+F$1*'Delkostnadsindekser 2025'!E217*'Delkostnadsindekser 2025'!$K217/1000</f>
        <v>0</v>
      </c>
      <c r="H217" s="18">
        <f>+H$1*'Delkostnadsindekser 2025'!F217*'Delkostnadsindekser 2025'!$K217/1000</f>
        <v>0</v>
      </c>
      <c r="J217" s="18">
        <f>+J$1*'Delkostnadsindekser 2025'!G217*'Delkostnadsindekser 2025'!$K217/1000</f>
        <v>0</v>
      </c>
      <c r="L217" s="18">
        <f>+L$1*'Delkostnadsindekser 2025'!H217*'Delkostnadsindekser 2025'!$K217/1000</f>
        <v>0</v>
      </c>
      <c r="N217" s="18">
        <f>+N$1*'Delkostnadsindekser 2025'!I217*'Delkostnadsindekser 2025'!$K217/1000</f>
        <v>0</v>
      </c>
      <c r="P217" s="18">
        <f>+P$1*'Delkostnadsindekser 2025'!J217*'Delkostnadsindekser 2025'!$K217/1000</f>
        <v>0</v>
      </c>
      <c r="R217" s="18">
        <f>+R$1*'Delkostnadsindekser 2025'!C217*'Delkostnadsindekser 2025'!$K217/1000</f>
        <v>0</v>
      </c>
    </row>
    <row r="218" spans="1:18" ht="13">
      <c r="A218" s="2">
        <v>3825</v>
      </c>
      <c r="B218" s="1" t="s">
        <v>109</v>
      </c>
      <c r="D218" s="18">
        <f>+D$1*'Delkostnadsindekser 2025'!D218*'Delkostnadsindekser 2025'!$K218/1000</f>
        <v>0</v>
      </c>
      <c r="F218" s="18">
        <f>+F$1*'Delkostnadsindekser 2025'!E218*'Delkostnadsindekser 2025'!$K218/1000</f>
        <v>0</v>
      </c>
      <c r="H218" s="18">
        <f>+H$1*'Delkostnadsindekser 2025'!F218*'Delkostnadsindekser 2025'!$K218/1000</f>
        <v>0</v>
      </c>
      <c r="J218" s="18">
        <f>+J$1*'Delkostnadsindekser 2025'!G218*'Delkostnadsindekser 2025'!$K218/1000</f>
        <v>0</v>
      </c>
      <c r="L218" s="18">
        <f>+L$1*'Delkostnadsindekser 2025'!H218*'Delkostnadsindekser 2025'!$K218/1000</f>
        <v>0</v>
      </c>
      <c r="N218" s="18">
        <f>+N$1*'Delkostnadsindekser 2025'!I218*'Delkostnadsindekser 2025'!$K218/1000</f>
        <v>0</v>
      </c>
      <c r="P218" s="18">
        <f>+P$1*'Delkostnadsindekser 2025'!J218*'Delkostnadsindekser 2025'!$K218/1000</f>
        <v>0</v>
      </c>
      <c r="R218" s="18">
        <f>+R$1*'Delkostnadsindekser 2025'!C218*'Delkostnadsindekser 2025'!$K218/1000</f>
        <v>0</v>
      </c>
    </row>
    <row r="219" spans="1:18" ht="13">
      <c r="A219" s="2">
        <v>4201</v>
      </c>
      <c r="B219" s="1" t="s">
        <v>110</v>
      </c>
      <c r="D219" s="18">
        <f>+D$1*'Delkostnadsindekser 2025'!D219*'Delkostnadsindekser 2025'!$K219/1000</f>
        <v>0</v>
      </c>
      <c r="F219" s="18">
        <f>+F$1*'Delkostnadsindekser 2025'!E219*'Delkostnadsindekser 2025'!$K219/1000</f>
        <v>0</v>
      </c>
      <c r="H219" s="18">
        <f>+H$1*'Delkostnadsindekser 2025'!F219*'Delkostnadsindekser 2025'!$K219/1000</f>
        <v>0</v>
      </c>
      <c r="J219" s="18">
        <f>+J$1*'Delkostnadsindekser 2025'!G219*'Delkostnadsindekser 2025'!$K219/1000</f>
        <v>0</v>
      </c>
      <c r="L219" s="18">
        <f>+L$1*'Delkostnadsindekser 2025'!H219*'Delkostnadsindekser 2025'!$K219/1000</f>
        <v>0</v>
      </c>
      <c r="N219" s="18">
        <f>+N$1*'Delkostnadsindekser 2025'!I219*'Delkostnadsindekser 2025'!$K219/1000</f>
        <v>0</v>
      </c>
      <c r="P219" s="18">
        <f>+P$1*'Delkostnadsindekser 2025'!J219*'Delkostnadsindekser 2025'!$K219/1000</f>
        <v>0</v>
      </c>
      <c r="R219" s="18">
        <f>+R$1*'Delkostnadsindekser 2025'!C219*'Delkostnadsindekser 2025'!$K219/1000</f>
        <v>0</v>
      </c>
    </row>
    <row r="220" spans="1:18" ht="13">
      <c r="A220" s="2">
        <v>4202</v>
      </c>
      <c r="B220" s="1" t="s">
        <v>111</v>
      </c>
      <c r="D220" s="18">
        <f>+D$1*'Delkostnadsindekser 2025'!D220*'Delkostnadsindekser 2025'!$K220/1000</f>
        <v>0</v>
      </c>
      <c r="F220" s="18">
        <f>+F$1*'Delkostnadsindekser 2025'!E220*'Delkostnadsindekser 2025'!$K220/1000</f>
        <v>0</v>
      </c>
      <c r="H220" s="18">
        <f>+H$1*'Delkostnadsindekser 2025'!F220*'Delkostnadsindekser 2025'!$K220/1000</f>
        <v>0</v>
      </c>
      <c r="J220" s="18">
        <f>+J$1*'Delkostnadsindekser 2025'!G220*'Delkostnadsindekser 2025'!$K220/1000</f>
        <v>0</v>
      </c>
      <c r="L220" s="18">
        <f>+L$1*'Delkostnadsindekser 2025'!H220*'Delkostnadsindekser 2025'!$K220/1000</f>
        <v>0</v>
      </c>
      <c r="N220" s="18">
        <f>+N$1*'Delkostnadsindekser 2025'!I220*'Delkostnadsindekser 2025'!$K220/1000</f>
        <v>0</v>
      </c>
      <c r="P220" s="18">
        <f>+P$1*'Delkostnadsindekser 2025'!J220*'Delkostnadsindekser 2025'!$K220/1000</f>
        <v>0</v>
      </c>
      <c r="R220" s="18">
        <f>+R$1*'Delkostnadsindekser 2025'!C220*'Delkostnadsindekser 2025'!$K220/1000</f>
        <v>0</v>
      </c>
    </row>
    <row r="221" spans="1:18" ht="13">
      <c r="A221" s="2">
        <v>4203</v>
      </c>
      <c r="B221" s="1" t="s">
        <v>112</v>
      </c>
      <c r="D221" s="18">
        <f>+D$1*'Delkostnadsindekser 2025'!D221*'Delkostnadsindekser 2025'!$K221/1000</f>
        <v>0</v>
      </c>
      <c r="F221" s="18">
        <f>+F$1*'Delkostnadsindekser 2025'!E221*'Delkostnadsindekser 2025'!$K221/1000</f>
        <v>0</v>
      </c>
      <c r="H221" s="18">
        <f>+H$1*'Delkostnadsindekser 2025'!F221*'Delkostnadsindekser 2025'!$K221/1000</f>
        <v>0</v>
      </c>
      <c r="J221" s="18">
        <f>+J$1*'Delkostnadsindekser 2025'!G221*'Delkostnadsindekser 2025'!$K221/1000</f>
        <v>0</v>
      </c>
      <c r="L221" s="18">
        <f>+L$1*'Delkostnadsindekser 2025'!H221*'Delkostnadsindekser 2025'!$K221/1000</f>
        <v>0</v>
      </c>
      <c r="N221" s="18">
        <f>+N$1*'Delkostnadsindekser 2025'!I221*'Delkostnadsindekser 2025'!$K221/1000</f>
        <v>0</v>
      </c>
      <c r="P221" s="18">
        <f>+P$1*'Delkostnadsindekser 2025'!J221*'Delkostnadsindekser 2025'!$K221/1000</f>
        <v>0</v>
      </c>
      <c r="R221" s="18">
        <f>+R$1*'Delkostnadsindekser 2025'!C221*'Delkostnadsindekser 2025'!$K221/1000</f>
        <v>0</v>
      </c>
    </row>
    <row r="222" spans="1:18" ht="13">
      <c r="A222" s="2">
        <v>4204</v>
      </c>
      <c r="B222" s="1" t="s">
        <v>366</v>
      </c>
      <c r="D222" s="18">
        <f>+D$1*'Delkostnadsindekser 2025'!D222*'Delkostnadsindekser 2025'!$K222/1000</f>
        <v>0</v>
      </c>
      <c r="F222" s="18">
        <f>+F$1*'Delkostnadsindekser 2025'!E222*'Delkostnadsindekser 2025'!$K222/1000</f>
        <v>0</v>
      </c>
      <c r="H222" s="18">
        <f>+H$1*'Delkostnadsindekser 2025'!F222*'Delkostnadsindekser 2025'!$K222/1000</f>
        <v>0</v>
      </c>
      <c r="J222" s="18">
        <f>+J$1*'Delkostnadsindekser 2025'!G222*'Delkostnadsindekser 2025'!$K222/1000</f>
        <v>0</v>
      </c>
      <c r="L222" s="18">
        <f>+L$1*'Delkostnadsindekser 2025'!H222*'Delkostnadsindekser 2025'!$K222/1000</f>
        <v>0</v>
      </c>
      <c r="N222" s="18">
        <f>+N$1*'Delkostnadsindekser 2025'!I222*'Delkostnadsindekser 2025'!$K222/1000</f>
        <v>0</v>
      </c>
      <c r="P222" s="18">
        <f>+P$1*'Delkostnadsindekser 2025'!J222*'Delkostnadsindekser 2025'!$K222/1000</f>
        <v>0</v>
      </c>
      <c r="R222" s="18">
        <f>+R$1*'Delkostnadsindekser 2025'!C222*'Delkostnadsindekser 2025'!$K222/1000</f>
        <v>0</v>
      </c>
    </row>
    <row r="223" spans="1:18" ht="13">
      <c r="A223" s="2">
        <v>4205</v>
      </c>
      <c r="B223" s="1" t="s">
        <v>367</v>
      </c>
      <c r="D223" s="18">
        <f>+D$1*'Delkostnadsindekser 2025'!D223*'Delkostnadsindekser 2025'!$K223/1000</f>
        <v>0</v>
      </c>
      <c r="F223" s="18">
        <f>+F$1*'Delkostnadsindekser 2025'!E223*'Delkostnadsindekser 2025'!$K223/1000</f>
        <v>0</v>
      </c>
      <c r="H223" s="18">
        <f>+H$1*'Delkostnadsindekser 2025'!F223*'Delkostnadsindekser 2025'!$K223/1000</f>
        <v>0</v>
      </c>
      <c r="J223" s="18">
        <f>+J$1*'Delkostnadsindekser 2025'!G223*'Delkostnadsindekser 2025'!$K223/1000</f>
        <v>0</v>
      </c>
      <c r="L223" s="18">
        <f>+L$1*'Delkostnadsindekser 2025'!H223*'Delkostnadsindekser 2025'!$K223/1000</f>
        <v>0</v>
      </c>
      <c r="N223" s="18">
        <f>+N$1*'Delkostnadsindekser 2025'!I223*'Delkostnadsindekser 2025'!$K223/1000</f>
        <v>0</v>
      </c>
      <c r="P223" s="18">
        <f>+P$1*'Delkostnadsindekser 2025'!J223*'Delkostnadsindekser 2025'!$K223/1000</f>
        <v>0</v>
      </c>
      <c r="R223" s="18">
        <f>+R$1*'Delkostnadsindekser 2025'!C223*'Delkostnadsindekser 2025'!$K223/1000</f>
        <v>0</v>
      </c>
    </row>
    <row r="224" spans="1:18" ht="13">
      <c r="A224" s="2">
        <v>4206</v>
      </c>
      <c r="B224" s="1" t="s">
        <v>123</v>
      </c>
      <c r="D224" s="18">
        <f>+D$1*'Delkostnadsindekser 2025'!D224*'Delkostnadsindekser 2025'!$K224/1000</f>
        <v>0</v>
      </c>
      <c r="F224" s="18">
        <f>+F$1*'Delkostnadsindekser 2025'!E224*'Delkostnadsindekser 2025'!$K224/1000</f>
        <v>0</v>
      </c>
      <c r="H224" s="18">
        <f>+H$1*'Delkostnadsindekser 2025'!F224*'Delkostnadsindekser 2025'!$K224/1000</f>
        <v>0</v>
      </c>
      <c r="J224" s="18">
        <f>+J$1*'Delkostnadsindekser 2025'!G224*'Delkostnadsindekser 2025'!$K224/1000</f>
        <v>0</v>
      </c>
      <c r="L224" s="18">
        <f>+L$1*'Delkostnadsindekser 2025'!H224*'Delkostnadsindekser 2025'!$K224/1000</f>
        <v>0</v>
      </c>
      <c r="N224" s="18">
        <f>+N$1*'Delkostnadsindekser 2025'!I224*'Delkostnadsindekser 2025'!$K224/1000</f>
        <v>0</v>
      </c>
      <c r="P224" s="18">
        <f>+P$1*'Delkostnadsindekser 2025'!J224*'Delkostnadsindekser 2025'!$K224/1000</f>
        <v>0</v>
      </c>
      <c r="R224" s="18">
        <f>+R$1*'Delkostnadsindekser 2025'!C224*'Delkostnadsindekser 2025'!$K224/1000</f>
        <v>0</v>
      </c>
    </row>
    <row r="225" spans="1:18" ht="13">
      <c r="A225" s="2">
        <v>4207</v>
      </c>
      <c r="B225" s="1" t="s">
        <v>124</v>
      </c>
      <c r="D225" s="18">
        <f>+D$1*'Delkostnadsindekser 2025'!D225*'Delkostnadsindekser 2025'!$K225/1000</f>
        <v>0</v>
      </c>
      <c r="F225" s="18">
        <f>+F$1*'Delkostnadsindekser 2025'!E225*'Delkostnadsindekser 2025'!$K225/1000</f>
        <v>0</v>
      </c>
      <c r="H225" s="18">
        <f>+H$1*'Delkostnadsindekser 2025'!F225*'Delkostnadsindekser 2025'!$K225/1000</f>
        <v>0</v>
      </c>
      <c r="J225" s="18">
        <f>+J$1*'Delkostnadsindekser 2025'!G225*'Delkostnadsindekser 2025'!$K225/1000</f>
        <v>0</v>
      </c>
      <c r="L225" s="18">
        <f>+L$1*'Delkostnadsindekser 2025'!H225*'Delkostnadsindekser 2025'!$K225/1000</f>
        <v>0</v>
      </c>
      <c r="N225" s="18">
        <f>+N$1*'Delkostnadsindekser 2025'!I225*'Delkostnadsindekser 2025'!$K225/1000</f>
        <v>0</v>
      </c>
      <c r="P225" s="18">
        <f>+P$1*'Delkostnadsindekser 2025'!J225*'Delkostnadsindekser 2025'!$K225/1000</f>
        <v>0</v>
      </c>
      <c r="R225" s="18">
        <f>+R$1*'Delkostnadsindekser 2025'!C225*'Delkostnadsindekser 2025'!$K225/1000</f>
        <v>0</v>
      </c>
    </row>
    <row r="226" spans="1:18" ht="13">
      <c r="A226" s="2">
        <v>4211</v>
      </c>
      <c r="B226" s="1" t="s">
        <v>113</v>
      </c>
      <c r="D226" s="18">
        <f>+D$1*'Delkostnadsindekser 2025'!D226*'Delkostnadsindekser 2025'!$K226/1000</f>
        <v>0</v>
      </c>
      <c r="F226" s="18">
        <f>+F$1*'Delkostnadsindekser 2025'!E226*'Delkostnadsindekser 2025'!$K226/1000</f>
        <v>0</v>
      </c>
      <c r="H226" s="18">
        <f>+H$1*'Delkostnadsindekser 2025'!F226*'Delkostnadsindekser 2025'!$K226/1000</f>
        <v>0</v>
      </c>
      <c r="J226" s="18">
        <f>+J$1*'Delkostnadsindekser 2025'!G226*'Delkostnadsindekser 2025'!$K226/1000</f>
        <v>0</v>
      </c>
      <c r="L226" s="18">
        <f>+L$1*'Delkostnadsindekser 2025'!H226*'Delkostnadsindekser 2025'!$K226/1000</f>
        <v>0</v>
      </c>
      <c r="N226" s="18">
        <f>+N$1*'Delkostnadsindekser 2025'!I226*'Delkostnadsindekser 2025'!$K226/1000</f>
        <v>0</v>
      </c>
      <c r="P226" s="18">
        <f>+P$1*'Delkostnadsindekser 2025'!J226*'Delkostnadsindekser 2025'!$K226/1000</f>
        <v>0</v>
      </c>
      <c r="R226" s="18">
        <f>+R$1*'Delkostnadsindekser 2025'!C226*'Delkostnadsindekser 2025'!$K226/1000</f>
        <v>0</v>
      </c>
    </row>
    <row r="227" spans="1:18" ht="13">
      <c r="A227" s="2">
        <v>4212</v>
      </c>
      <c r="B227" s="1" t="s">
        <v>344</v>
      </c>
      <c r="D227" s="18">
        <f>+D$1*'Delkostnadsindekser 2025'!D227*'Delkostnadsindekser 2025'!$K227/1000</f>
        <v>0</v>
      </c>
      <c r="F227" s="18">
        <f>+F$1*'Delkostnadsindekser 2025'!E227*'Delkostnadsindekser 2025'!$K227/1000</f>
        <v>0</v>
      </c>
      <c r="H227" s="18">
        <f>+H$1*'Delkostnadsindekser 2025'!F227*'Delkostnadsindekser 2025'!$K227/1000</f>
        <v>0</v>
      </c>
      <c r="J227" s="18">
        <f>+J$1*'Delkostnadsindekser 2025'!G227*'Delkostnadsindekser 2025'!$K227/1000</f>
        <v>0</v>
      </c>
      <c r="L227" s="18">
        <f>+L$1*'Delkostnadsindekser 2025'!H227*'Delkostnadsindekser 2025'!$K227/1000</f>
        <v>0</v>
      </c>
      <c r="N227" s="18">
        <f>+N$1*'Delkostnadsindekser 2025'!I227*'Delkostnadsindekser 2025'!$K227/1000</f>
        <v>0</v>
      </c>
      <c r="P227" s="18">
        <f>+P$1*'Delkostnadsindekser 2025'!J227*'Delkostnadsindekser 2025'!$K227/1000</f>
        <v>0</v>
      </c>
      <c r="R227" s="18">
        <f>+R$1*'Delkostnadsindekser 2025'!C227*'Delkostnadsindekser 2025'!$K227/1000</f>
        <v>0</v>
      </c>
    </row>
    <row r="228" spans="1:18" ht="13">
      <c r="A228" s="2">
        <v>4213</v>
      </c>
      <c r="B228" s="1" t="s">
        <v>114</v>
      </c>
      <c r="D228" s="18">
        <f>+D$1*'Delkostnadsindekser 2025'!D228*'Delkostnadsindekser 2025'!$K228/1000</f>
        <v>0</v>
      </c>
      <c r="F228" s="18">
        <f>+F$1*'Delkostnadsindekser 2025'!E228*'Delkostnadsindekser 2025'!$K228/1000</f>
        <v>0</v>
      </c>
      <c r="H228" s="18">
        <f>+H$1*'Delkostnadsindekser 2025'!F228*'Delkostnadsindekser 2025'!$K228/1000</f>
        <v>0</v>
      </c>
      <c r="J228" s="18">
        <f>+J$1*'Delkostnadsindekser 2025'!G228*'Delkostnadsindekser 2025'!$K228/1000</f>
        <v>0</v>
      </c>
      <c r="L228" s="18">
        <f>+L$1*'Delkostnadsindekser 2025'!H228*'Delkostnadsindekser 2025'!$K228/1000</f>
        <v>0</v>
      </c>
      <c r="N228" s="18">
        <f>+N$1*'Delkostnadsindekser 2025'!I228*'Delkostnadsindekser 2025'!$K228/1000</f>
        <v>0</v>
      </c>
      <c r="P228" s="18">
        <f>+P$1*'Delkostnadsindekser 2025'!J228*'Delkostnadsindekser 2025'!$K228/1000</f>
        <v>0</v>
      </c>
      <c r="R228" s="18">
        <f>+R$1*'Delkostnadsindekser 2025'!C228*'Delkostnadsindekser 2025'!$K228/1000</f>
        <v>0</v>
      </c>
    </row>
    <row r="229" spans="1:18" ht="13">
      <c r="A229" s="2">
        <v>4214</v>
      </c>
      <c r="B229" s="1" t="s">
        <v>115</v>
      </c>
      <c r="D229" s="18">
        <f>+D$1*'Delkostnadsindekser 2025'!D229*'Delkostnadsindekser 2025'!$K229/1000</f>
        <v>0</v>
      </c>
      <c r="F229" s="18">
        <f>+F$1*'Delkostnadsindekser 2025'!E229*'Delkostnadsindekser 2025'!$K229/1000</f>
        <v>0</v>
      </c>
      <c r="H229" s="18">
        <f>+H$1*'Delkostnadsindekser 2025'!F229*'Delkostnadsindekser 2025'!$K229/1000</f>
        <v>0</v>
      </c>
      <c r="J229" s="18">
        <f>+J$1*'Delkostnadsindekser 2025'!G229*'Delkostnadsindekser 2025'!$K229/1000</f>
        <v>0</v>
      </c>
      <c r="L229" s="18">
        <f>+L$1*'Delkostnadsindekser 2025'!H229*'Delkostnadsindekser 2025'!$K229/1000</f>
        <v>0</v>
      </c>
      <c r="N229" s="18">
        <f>+N$1*'Delkostnadsindekser 2025'!I229*'Delkostnadsindekser 2025'!$K229/1000</f>
        <v>0</v>
      </c>
      <c r="P229" s="18">
        <f>+P$1*'Delkostnadsindekser 2025'!J229*'Delkostnadsindekser 2025'!$K229/1000</f>
        <v>0</v>
      </c>
      <c r="R229" s="18">
        <f>+R$1*'Delkostnadsindekser 2025'!C229*'Delkostnadsindekser 2025'!$K229/1000</f>
        <v>0</v>
      </c>
    </row>
    <row r="230" spans="1:18" ht="13">
      <c r="A230" s="2">
        <v>4215</v>
      </c>
      <c r="B230" s="1" t="s">
        <v>116</v>
      </c>
      <c r="D230" s="18">
        <f>+D$1*'Delkostnadsindekser 2025'!D230*'Delkostnadsindekser 2025'!$K230/1000</f>
        <v>0</v>
      </c>
      <c r="F230" s="18">
        <f>+F$1*'Delkostnadsindekser 2025'!E230*'Delkostnadsindekser 2025'!$K230/1000</f>
        <v>0</v>
      </c>
      <c r="H230" s="18">
        <f>+H$1*'Delkostnadsindekser 2025'!F230*'Delkostnadsindekser 2025'!$K230/1000</f>
        <v>0</v>
      </c>
      <c r="J230" s="18">
        <f>+J$1*'Delkostnadsindekser 2025'!G230*'Delkostnadsindekser 2025'!$K230/1000</f>
        <v>0</v>
      </c>
      <c r="L230" s="18">
        <f>+L$1*'Delkostnadsindekser 2025'!H230*'Delkostnadsindekser 2025'!$K230/1000</f>
        <v>0</v>
      </c>
      <c r="N230" s="18">
        <f>+N$1*'Delkostnadsindekser 2025'!I230*'Delkostnadsindekser 2025'!$K230/1000</f>
        <v>0</v>
      </c>
      <c r="P230" s="18">
        <f>+P$1*'Delkostnadsindekser 2025'!J230*'Delkostnadsindekser 2025'!$K230/1000</f>
        <v>0</v>
      </c>
      <c r="R230" s="18">
        <f>+R$1*'Delkostnadsindekser 2025'!C230*'Delkostnadsindekser 2025'!$K230/1000</f>
        <v>0</v>
      </c>
    </row>
    <row r="231" spans="1:18" ht="13">
      <c r="A231" s="2">
        <v>4216</v>
      </c>
      <c r="B231" s="1" t="s">
        <v>117</v>
      </c>
      <c r="D231" s="18">
        <f>+D$1*'Delkostnadsindekser 2025'!D231*'Delkostnadsindekser 2025'!$K231/1000</f>
        <v>0</v>
      </c>
      <c r="F231" s="18">
        <f>+F$1*'Delkostnadsindekser 2025'!E231*'Delkostnadsindekser 2025'!$K231/1000</f>
        <v>0</v>
      </c>
      <c r="H231" s="18">
        <f>+H$1*'Delkostnadsindekser 2025'!F231*'Delkostnadsindekser 2025'!$K231/1000</f>
        <v>0</v>
      </c>
      <c r="J231" s="18">
        <f>+J$1*'Delkostnadsindekser 2025'!G231*'Delkostnadsindekser 2025'!$K231/1000</f>
        <v>0</v>
      </c>
      <c r="L231" s="18">
        <f>+L$1*'Delkostnadsindekser 2025'!H231*'Delkostnadsindekser 2025'!$K231/1000</f>
        <v>0</v>
      </c>
      <c r="N231" s="18">
        <f>+N$1*'Delkostnadsindekser 2025'!I231*'Delkostnadsindekser 2025'!$K231/1000</f>
        <v>0</v>
      </c>
      <c r="P231" s="18">
        <f>+P$1*'Delkostnadsindekser 2025'!J231*'Delkostnadsindekser 2025'!$K231/1000</f>
        <v>0</v>
      </c>
      <c r="R231" s="18">
        <f>+R$1*'Delkostnadsindekser 2025'!C231*'Delkostnadsindekser 2025'!$K231/1000</f>
        <v>0</v>
      </c>
    </row>
    <row r="232" spans="1:18" ht="13">
      <c r="A232" s="2">
        <v>4217</v>
      </c>
      <c r="B232" s="1" t="s">
        <v>118</v>
      </c>
      <c r="D232" s="18">
        <f>+D$1*'Delkostnadsindekser 2025'!D232*'Delkostnadsindekser 2025'!$K232/1000</f>
        <v>0</v>
      </c>
      <c r="F232" s="18">
        <f>+F$1*'Delkostnadsindekser 2025'!E232*'Delkostnadsindekser 2025'!$K232/1000</f>
        <v>0</v>
      </c>
      <c r="H232" s="18">
        <f>+H$1*'Delkostnadsindekser 2025'!F232*'Delkostnadsindekser 2025'!$K232/1000</f>
        <v>0</v>
      </c>
      <c r="J232" s="18">
        <f>+J$1*'Delkostnadsindekser 2025'!G232*'Delkostnadsindekser 2025'!$K232/1000</f>
        <v>0</v>
      </c>
      <c r="L232" s="18">
        <f>+L$1*'Delkostnadsindekser 2025'!H232*'Delkostnadsindekser 2025'!$K232/1000</f>
        <v>0</v>
      </c>
      <c r="N232" s="18">
        <f>+N$1*'Delkostnadsindekser 2025'!I232*'Delkostnadsindekser 2025'!$K232/1000</f>
        <v>0</v>
      </c>
      <c r="P232" s="18">
        <f>+P$1*'Delkostnadsindekser 2025'!J232*'Delkostnadsindekser 2025'!$K232/1000</f>
        <v>0</v>
      </c>
      <c r="R232" s="18">
        <f>+R$1*'Delkostnadsindekser 2025'!C232*'Delkostnadsindekser 2025'!$K232/1000</f>
        <v>0</v>
      </c>
    </row>
    <row r="233" spans="1:18" ht="13">
      <c r="A233" s="2">
        <v>4218</v>
      </c>
      <c r="B233" s="1" t="s">
        <v>119</v>
      </c>
      <c r="D233" s="18">
        <f>+D$1*'Delkostnadsindekser 2025'!D233*'Delkostnadsindekser 2025'!$K233/1000</f>
        <v>0</v>
      </c>
      <c r="F233" s="18">
        <f>+F$1*'Delkostnadsindekser 2025'!E233*'Delkostnadsindekser 2025'!$K233/1000</f>
        <v>0</v>
      </c>
      <c r="H233" s="18">
        <f>+H$1*'Delkostnadsindekser 2025'!F233*'Delkostnadsindekser 2025'!$K233/1000</f>
        <v>0</v>
      </c>
      <c r="J233" s="18">
        <f>+J$1*'Delkostnadsindekser 2025'!G233*'Delkostnadsindekser 2025'!$K233/1000</f>
        <v>0</v>
      </c>
      <c r="L233" s="18">
        <f>+L$1*'Delkostnadsindekser 2025'!H233*'Delkostnadsindekser 2025'!$K233/1000</f>
        <v>0</v>
      </c>
      <c r="N233" s="18">
        <f>+N$1*'Delkostnadsindekser 2025'!I233*'Delkostnadsindekser 2025'!$K233/1000</f>
        <v>0</v>
      </c>
      <c r="P233" s="18">
        <f>+P$1*'Delkostnadsindekser 2025'!J233*'Delkostnadsindekser 2025'!$K233/1000</f>
        <v>0</v>
      </c>
      <c r="R233" s="18">
        <f>+R$1*'Delkostnadsindekser 2025'!C233*'Delkostnadsindekser 2025'!$K233/1000</f>
        <v>0</v>
      </c>
    </row>
    <row r="234" spans="1:18" ht="13">
      <c r="A234" s="2">
        <v>4219</v>
      </c>
      <c r="B234" s="1" t="s">
        <v>345</v>
      </c>
      <c r="D234" s="18">
        <f>+D$1*'Delkostnadsindekser 2025'!D234*'Delkostnadsindekser 2025'!$K234/1000</f>
        <v>0</v>
      </c>
      <c r="F234" s="18">
        <f>+F$1*'Delkostnadsindekser 2025'!E234*'Delkostnadsindekser 2025'!$K234/1000</f>
        <v>0</v>
      </c>
      <c r="H234" s="18">
        <f>+H$1*'Delkostnadsindekser 2025'!F234*'Delkostnadsindekser 2025'!$K234/1000</f>
        <v>0</v>
      </c>
      <c r="J234" s="18">
        <f>+J$1*'Delkostnadsindekser 2025'!G234*'Delkostnadsindekser 2025'!$K234/1000</f>
        <v>0</v>
      </c>
      <c r="L234" s="18">
        <f>+L$1*'Delkostnadsindekser 2025'!H234*'Delkostnadsindekser 2025'!$K234/1000</f>
        <v>0</v>
      </c>
      <c r="N234" s="18">
        <f>+N$1*'Delkostnadsindekser 2025'!I234*'Delkostnadsindekser 2025'!$K234/1000</f>
        <v>0</v>
      </c>
      <c r="P234" s="18">
        <f>+P$1*'Delkostnadsindekser 2025'!J234*'Delkostnadsindekser 2025'!$K234/1000</f>
        <v>0</v>
      </c>
      <c r="R234" s="18">
        <f>+R$1*'Delkostnadsindekser 2025'!C234*'Delkostnadsindekser 2025'!$K234/1000</f>
        <v>0</v>
      </c>
    </row>
    <row r="235" spans="1:18" ht="13">
      <c r="A235" s="2">
        <v>4220</v>
      </c>
      <c r="B235" s="1" t="s">
        <v>120</v>
      </c>
      <c r="D235" s="18">
        <f>+D$1*'Delkostnadsindekser 2025'!D235*'Delkostnadsindekser 2025'!$K235/1000</f>
        <v>0</v>
      </c>
      <c r="F235" s="18">
        <f>+F$1*'Delkostnadsindekser 2025'!E235*'Delkostnadsindekser 2025'!$K235/1000</f>
        <v>0</v>
      </c>
      <c r="H235" s="18">
        <f>+H$1*'Delkostnadsindekser 2025'!F235*'Delkostnadsindekser 2025'!$K235/1000</f>
        <v>0</v>
      </c>
      <c r="J235" s="18">
        <f>+J$1*'Delkostnadsindekser 2025'!G235*'Delkostnadsindekser 2025'!$K235/1000</f>
        <v>0</v>
      </c>
      <c r="L235" s="18">
        <f>+L$1*'Delkostnadsindekser 2025'!H235*'Delkostnadsindekser 2025'!$K235/1000</f>
        <v>0</v>
      </c>
      <c r="N235" s="18">
        <f>+N$1*'Delkostnadsindekser 2025'!I235*'Delkostnadsindekser 2025'!$K235/1000</f>
        <v>0</v>
      </c>
      <c r="P235" s="18">
        <f>+P$1*'Delkostnadsindekser 2025'!J235*'Delkostnadsindekser 2025'!$K235/1000</f>
        <v>0</v>
      </c>
      <c r="R235" s="18">
        <f>+R$1*'Delkostnadsindekser 2025'!C235*'Delkostnadsindekser 2025'!$K235/1000</f>
        <v>0</v>
      </c>
    </row>
    <row r="236" spans="1:18" ht="13">
      <c r="A236" s="2">
        <v>4221</v>
      </c>
      <c r="B236" s="1" t="s">
        <v>121</v>
      </c>
      <c r="D236" s="18">
        <f>+D$1*'Delkostnadsindekser 2025'!D236*'Delkostnadsindekser 2025'!$K236/1000</f>
        <v>0</v>
      </c>
      <c r="F236" s="18">
        <f>+F$1*'Delkostnadsindekser 2025'!E236*'Delkostnadsindekser 2025'!$K236/1000</f>
        <v>0</v>
      </c>
      <c r="H236" s="18">
        <f>+H$1*'Delkostnadsindekser 2025'!F236*'Delkostnadsindekser 2025'!$K236/1000</f>
        <v>0</v>
      </c>
      <c r="J236" s="18">
        <f>+J$1*'Delkostnadsindekser 2025'!G236*'Delkostnadsindekser 2025'!$K236/1000</f>
        <v>0</v>
      </c>
      <c r="L236" s="18">
        <f>+L$1*'Delkostnadsindekser 2025'!H236*'Delkostnadsindekser 2025'!$K236/1000</f>
        <v>0</v>
      </c>
      <c r="N236" s="18">
        <f>+N$1*'Delkostnadsindekser 2025'!I236*'Delkostnadsindekser 2025'!$K236/1000</f>
        <v>0</v>
      </c>
      <c r="P236" s="18">
        <f>+P$1*'Delkostnadsindekser 2025'!J236*'Delkostnadsindekser 2025'!$K236/1000</f>
        <v>0</v>
      </c>
      <c r="R236" s="18">
        <f>+R$1*'Delkostnadsindekser 2025'!C236*'Delkostnadsindekser 2025'!$K236/1000</f>
        <v>0</v>
      </c>
    </row>
    <row r="237" spans="1:18" ht="13">
      <c r="A237" s="2">
        <v>4222</v>
      </c>
      <c r="B237" s="1" t="s">
        <v>122</v>
      </c>
      <c r="D237" s="18">
        <f>+D$1*'Delkostnadsindekser 2025'!D237*'Delkostnadsindekser 2025'!$K237/1000</f>
        <v>0</v>
      </c>
      <c r="F237" s="18">
        <f>+F$1*'Delkostnadsindekser 2025'!E237*'Delkostnadsindekser 2025'!$K237/1000</f>
        <v>0</v>
      </c>
      <c r="H237" s="18">
        <f>+H$1*'Delkostnadsindekser 2025'!F237*'Delkostnadsindekser 2025'!$K237/1000</f>
        <v>0</v>
      </c>
      <c r="J237" s="18">
        <f>+J$1*'Delkostnadsindekser 2025'!G237*'Delkostnadsindekser 2025'!$K237/1000</f>
        <v>0</v>
      </c>
      <c r="L237" s="18">
        <f>+L$1*'Delkostnadsindekser 2025'!H237*'Delkostnadsindekser 2025'!$K237/1000</f>
        <v>0</v>
      </c>
      <c r="N237" s="18">
        <f>+N$1*'Delkostnadsindekser 2025'!I237*'Delkostnadsindekser 2025'!$K237/1000</f>
        <v>0</v>
      </c>
      <c r="P237" s="18">
        <f>+P$1*'Delkostnadsindekser 2025'!J237*'Delkostnadsindekser 2025'!$K237/1000</f>
        <v>0</v>
      </c>
      <c r="R237" s="18">
        <f>+R$1*'Delkostnadsindekser 2025'!C237*'Delkostnadsindekser 2025'!$K237/1000</f>
        <v>0</v>
      </c>
    </row>
    <row r="238" spans="1:18" ht="13">
      <c r="A238" s="2">
        <v>4223</v>
      </c>
      <c r="B238" s="1" t="s">
        <v>125</v>
      </c>
      <c r="D238" s="18">
        <f>+D$1*'Delkostnadsindekser 2025'!D238*'Delkostnadsindekser 2025'!$K238/1000</f>
        <v>0</v>
      </c>
      <c r="F238" s="18">
        <f>+F$1*'Delkostnadsindekser 2025'!E238*'Delkostnadsindekser 2025'!$K238/1000</f>
        <v>0</v>
      </c>
      <c r="H238" s="18">
        <f>+H$1*'Delkostnadsindekser 2025'!F238*'Delkostnadsindekser 2025'!$K238/1000</f>
        <v>0</v>
      </c>
      <c r="J238" s="18">
        <f>+J$1*'Delkostnadsindekser 2025'!G238*'Delkostnadsindekser 2025'!$K238/1000</f>
        <v>0</v>
      </c>
      <c r="L238" s="18">
        <f>+L$1*'Delkostnadsindekser 2025'!H238*'Delkostnadsindekser 2025'!$K238/1000</f>
        <v>0</v>
      </c>
      <c r="N238" s="18">
        <f>+N$1*'Delkostnadsindekser 2025'!I238*'Delkostnadsindekser 2025'!$K238/1000</f>
        <v>0</v>
      </c>
      <c r="P238" s="18">
        <f>+P$1*'Delkostnadsindekser 2025'!J238*'Delkostnadsindekser 2025'!$K238/1000</f>
        <v>0</v>
      </c>
      <c r="R238" s="18">
        <f>+R$1*'Delkostnadsindekser 2025'!C238*'Delkostnadsindekser 2025'!$K238/1000</f>
        <v>0</v>
      </c>
    </row>
    <row r="239" spans="1:18" ht="13">
      <c r="A239" s="2">
        <v>4224</v>
      </c>
      <c r="B239" s="1" t="s">
        <v>126</v>
      </c>
      <c r="D239" s="18">
        <f>+D$1*'Delkostnadsindekser 2025'!D239*'Delkostnadsindekser 2025'!$K239/1000</f>
        <v>0</v>
      </c>
      <c r="F239" s="18">
        <f>+F$1*'Delkostnadsindekser 2025'!E239*'Delkostnadsindekser 2025'!$K239/1000</f>
        <v>0</v>
      </c>
      <c r="H239" s="18">
        <f>+H$1*'Delkostnadsindekser 2025'!F239*'Delkostnadsindekser 2025'!$K239/1000</f>
        <v>0</v>
      </c>
      <c r="J239" s="18">
        <f>+J$1*'Delkostnadsindekser 2025'!G239*'Delkostnadsindekser 2025'!$K239/1000</f>
        <v>0</v>
      </c>
      <c r="L239" s="18">
        <f>+L$1*'Delkostnadsindekser 2025'!H239*'Delkostnadsindekser 2025'!$K239/1000</f>
        <v>0</v>
      </c>
      <c r="N239" s="18">
        <f>+N$1*'Delkostnadsindekser 2025'!I239*'Delkostnadsindekser 2025'!$K239/1000</f>
        <v>0</v>
      </c>
      <c r="P239" s="18">
        <f>+P$1*'Delkostnadsindekser 2025'!J239*'Delkostnadsindekser 2025'!$K239/1000</f>
        <v>0</v>
      </c>
      <c r="R239" s="18">
        <f>+R$1*'Delkostnadsindekser 2025'!C239*'Delkostnadsindekser 2025'!$K239/1000</f>
        <v>0</v>
      </c>
    </row>
    <row r="240" spans="1:18" ht="13">
      <c r="A240" s="2">
        <v>4225</v>
      </c>
      <c r="B240" s="1" t="s">
        <v>368</v>
      </c>
      <c r="D240" s="18">
        <f>+D$1*'Delkostnadsindekser 2025'!D240*'Delkostnadsindekser 2025'!$K240/1000</f>
        <v>0</v>
      </c>
      <c r="F240" s="18">
        <f>+F$1*'Delkostnadsindekser 2025'!E240*'Delkostnadsindekser 2025'!$K240/1000</f>
        <v>0</v>
      </c>
      <c r="H240" s="18">
        <f>+H$1*'Delkostnadsindekser 2025'!F240*'Delkostnadsindekser 2025'!$K240/1000</f>
        <v>0</v>
      </c>
      <c r="J240" s="18">
        <f>+J$1*'Delkostnadsindekser 2025'!G240*'Delkostnadsindekser 2025'!$K240/1000</f>
        <v>0</v>
      </c>
      <c r="L240" s="18">
        <f>+L$1*'Delkostnadsindekser 2025'!H240*'Delkostnadsindekser 2025'!$K240/1000</f>
        <v>0</v>
      </c>
      <c r="N240" s="18">
        <f>+N$1*'Delkostnadsindekser 2025'!I240*'Delkostnadsindekser 2025'!$K240/1000</f>
        <v>0</v>
      </c>
      <c r="P240" s="18">
        <f>+P$1*'Delkostnadsindekser 2025'!J240*'Delkostnadsindekser 2025'!$K240/1000</f>
        <v>0</v>
      </c>
      <c r="R240" s="18">
        <f>+R$1*'Delkostnadsindekser 2025'!C240*'Delkostnadsindekser 2025'!$K240/1000</f>
        <v>0</v>
      </c>
    </row>
    <row r="241" spans="1:18" ht="13">
      <c r="A241" s="2">
        <v>4226</v>
      </c>
      <c r="B241" s="1" t="s">
        <v>127</v>
      </c>
      <c r="D241" s="18">
        <f>+D$1*'Delkostnadsindekser 2025'!D241*'Delkostnadsindekser 2025'!$K241/1000</f>
        <v>0</v>
      </c>
      <c r="F241" s="18">
        <f>+F$1*'Delkostnadsindekser 2025'!E241*'Delkostnadsindekser 2025'!$K241/1000</f>
        <v>0</v>
      </c>
      <c r="H241" s="18">
        <f>+H$1*'Delkostnadsindekser 2025'!F241*'Delkostnadsindekser 2025'!$K241/1000</f>
        <v>0</v>
      </c>
      <c r="J241" s="18">
        <f>+J$1*'Delkostnadsindekser 2025'!G241*'Delkostnadsindekser 2025'!$K241/1000</f>
        <v>0</v>
      </c>
      <c r="L241" s="18">
        <f>+L$1*'Delkostnadsindekser 2025'!H241*'Delkostnadsindekser 2025'!$K241/1000</f>
        <v>0</v>
      </c>
      <c r="N241" s="18">
        <f>+N$1*'Delkostnadsindekser 2025'!I241*'Delkostnadsindekser 2025'!$K241/1000</f>
        <v>0</v>
      </c>
      <c r="P241" s="18">
        <f>+P$1*'Delkostnadsindekser 2025'!J241*'Delkostnadsindekser 2025'!$K241/1000</f>
        <v>0</v>
      </c>
      <c r="R241" s="18">
        <f>+R$1*'Delkostnadsindekser 2025'!C241*'Delkostnadsindekser 2025'!$K241/1000</f>
        <v>0</v>
      </c>
    </row>
    <row r="242" spans="1:18" ht="13">
      <c r="A242" s="2">
        <v>4227</v>
      </c>
      <c r="B242" s="1" t="s">
        <v>128</v>
      </c>
      <c r="D242" s="18">
        <f>+D$1*'Delkostnadsindekser 2025'!D242*'Delkostnadsindekser 2025'!$K242/1000</f>
        <v>0</v>
      </c>
      <c r="F242" s="18">
        <f>+F$1*'Delkostnadsindekser 2025'!E242*'Delkostnadsindekser 2025'!$K242/1000</f>
        <v>0</v>
      </c>
      <c r="H242" s="18">
        <f>+H$1*'Delkostnadsindekser 2025'!F242*'Delkostnadsindekser 2025'!$K242/1000</f>
        <v>0</v>
      </c>
      <c r="J242" s="18">
        <f>+J$1*'Delkostnadsindekser 2025'!G242*'Delkostnadsindekser 2025'!$K242/1000</f>
        <v>0</v>
      </c>
      <c r="L242" s="18">
        <f>+L$1*'Delkostnadsindekser 2025'!H242*'Delkostnadsindekser 2025'!$K242/1000</f>
        <v>0</v>
      </c>
      <c r="N242" s="18">
        <f>+N$1*'Delkostnadsindekser 2025'!I242*'Delkostnadsindekser 2025'!$K242/1000</f>
        <v>0</v>
      </c>
      <c r="P242" s="18">
        <f>+P$1*'Delkostnadsindekser 2025'!J242*'Delkostnadsindekser 2025'!$K242/1000</f>
        <v>0</v>
      </c>
      <c r="R242" s="18">
        <f>+R$1*'Delkostnadsindekser 2025'!C242*'Delkostnadsindekser 2025'!$K242/1000</f>
        <v>0</v>
      </c>
    </row>
    <row r="243" spans="1:18" ht="13">
      <c r="A243" s="2">
        <v>4228</v>
      </c>
      <c r="B243" s="1" t="s">
        <v>129</v>
      </c>
      <c r="D243" s="18">
        <f>+D$1*'Delkostnadsindekser 2025'!D243*'Delkostnadsindekser 2025'!$K243/1000</f>
        <v>0</v>
      </c>
      <c r="F243" s="18">
        <f>+F$1*'Delkostnadsindekser 2025'!E243*'Delkostnadsindekser 2025'!$K243/1000</f>
        <v>0</v>
      </c>
      <c r="H243" s="18">
        <f>+H$1*'Delkostnadsindekser 2025'!F243*'Delkostnadsindekser 2025'!$K243/1000</f>
        <v>0</v>
      </c>
      <c r="J243" s="18">
        <f>+J$1*'Delkostnadsindekser 2025'!G243*'Delkostnadsindekser 2025'!$K243/1000</f>
        <v>0</v>
      </c>
      <c r="L243" s="18">
        <f>+L$1*'Delkostnadsindekser 2025'!H243*'Delkostnadsindekser 2025'!$K243/1000</f>
        <v>0</v>
      </c>
      <c r="N243" s="18">
        <f>+N$1*'Delkostnadsindekser 2025'!I243*'Delkostnadsindekser 2025'!$K243/1000</f>
        <v>0</v>
      </c>
      <c r="P243" s="18">
        <f>+P$1*'Delkostnadsindekser 2025'!J243*'Delkostnadsindekser 2025'!$K243/1000</f>
        <v>0</v>
      </c>
      <c r="R243" s="18">
        <f>+R$1*'Delkostnadsindekser 2025'!C243*'Delkostnadsindekser 2025'!$K243/1000</f>
        <v>0</v>
      </c>
    </row>
    <row r="244" spans="1:18" ht="13">
      <c r="A244" s="2">
        <v>4601</v>
      </c>
      <c r="B244" s="1" t="s">
        <v>152</v>
      </c>
      <c r="D244" s="18">
        <f>+D$1*'Delkostnadsindekser 2025'!D244*'Delkostnadsindekser 2025'!$K244/1000</f>
        <v>0</v>
      </c>
      <c r="F244" s="18">
        <f>+F$1*'Delkostnadsindekser 2025'!E244*'Delkostnadsindekser 2025'!$K244/1000</f>
        <v>0</v>
      </c>
      <c r="H244" s="18">
        <f>+H$1*'Delkostnadsindekser 2025'!F244*'Delkostnadsindekser 2025'!$K244/1000</f>
        <v>0</v>
      </c>
      <c r="J244" s="18">
        <f>+J$1*'Delkostnadsindekser 2025'!G244*'Delkostnadsindekser 2025'!$K244/1000</f>
        <v>0</v>
      </c>
      <c r="L244" s="18">
        <f>+L$1*'Delkostnadsindekser 2025'!H244*'Delkostnadsindekser 2025'!$K244/1000</f>
        <v>0</v>
      </c>
      <c r="N244" s="18">
        <f>+N$1*'Delkostnadsindekser 2025'!I244*'Delkostnadsindekser 2025'!$K244/1000</f>
        <v>0</v>
      </c>
      <c r="P244" s="18">
        <f>+P$1*'Delkostnadsindekser 2025'!J244*'Delkostnadsindekser 2025'!$K244/1000</f>
        <v>0</v>
      </c>
      <c r="R244" s="18">
        <f>+R$1*'Delkostnadsindekser 2025'!C244*'Delkostnadsindekser 2025'!$K244/1000</f>
        <v>0</v>
      </c>
    </row>
    <row r="245" spans="1:18" ht="13">
      <c r="A245" s="2">
        <v>4602</v>
      </c>
      <c r="B245" s="1" t="s">
        <v>369</v>
      </c>
      <c r="D245" s="18">
        <f>+D$1*'Delkostnadsindekser 2025'!D245*'Delkostnadsindekser 2025'!$K245/1000</f>
        <v>0</v>
      </c>
      <c r="F245" s="18">
        <f>+F$1*'Delkostnadsindekser 2025'!E245*'Delkostnadsindekser 2025'!$K245/1000</f>
        <v>0</v>
      </c>
      <c r="H245" s="18">
        <f>+H$1*'Delkostnadsindekser 2025'!F245*'Delkostnadsindekser 2025'!$K245/1000</f>
        <v>0</v>
      </c>
      <c r="J245" s="18">
        <f>+J$1*'Delkostnadsindekser 2025'!G245*'Delkostnadsindekser 2025'!$K245/1000</f>
        <v>0</v>
      </c>
      <c r="L245" s="18">
        <f>+L$1*'Delkostnadsindekser 2025'!H245*'Delkostnadsindekser 2025'!$K245/1000</f>
        <v>0</v>
      </c>
      <c r="N245" s="18">
        <f>+N$1*'Delkostnadsindekser 2025'!I245*'Delkostnadsindekser 2025'!$K245/1000</f>
        <v>0</v>
      </c>
      <c r="P245" s="18">
        <f>+P$1*'Delkostnadsindekser 2025'!J245*'Delkostnadsindekser 2025'!$K245/1000</f>
        <v>0</v>
      </c>
      <c r="R245" s="18">
        <f>+R$1*'Delkostnadsindekser 2025'!C245*'Delkostnadsindekser 2025'!$K245/1000</f>
        <v>0</v>
      </c>
    </row>
    <row r="246" spans="1:18" ht="13">
      <c r="A246" s="2">
        <v>4611</v>
      </c>
      <c r="B246" s="1" t="s">
        <v>153</v>
      </c>
      <c r="D246" s="18">
        <f>+D$1*'Delkostnadsindekser 2025'!D246*'Delkostnadsindekser 2025'!$K246/1000</f>
        <v>0</v>
      </c>
      <c r="F246" s="18">
        <f>+F$1*'Delkostnadsindekser 2025'!E246*'Delkostnadsindekser 2025'!$K246/1000</f>
        <v>0</v>
      </c>
      <c r="H246" s="18">
        <f>+H$1*'Delkostnadsindekser 2025'!F246*'Delkostnadsindekser 2025'!$K246/1000</f>
        <v>0</v>
      </c>
      <c r="J246" s="18">
        <f>+J$1*'Delkostnadsindekser 2025'!G246*'Delkostnadsindekser 2025'!$K246/1000</f>
        <v>0</v>
      </c>
      <c r="L246" s="18">
        <f>+L$1*'Delkostnadsindekser 2025'!H246*'Delkostnadsindekser 2025'!$K246/1000</f>
        <v>0</v>
      </c>
      <c r="N246" s="18">
        <f>+N$1*'Delkostnadsindekser 2025'!I246*'Delkostnadsindekser 2025'!$K246/1000</f>
        <v>0</v>
      </c>
      <c r="P246" s="18">
        <f>+P$1*'Delkostnadsindekser 2025'!J246*'Delkostnadsindekser 2025'!$K246/1000</f>
        <v>0</v>
      </c>
      <c r="R246" s="18">
        <f>+R$1*'Delkostnadsindekser 2025'!C246*'Delkostnadsindekser 2025'!$K246/1000</f>
        <v>0</v>
      </c>
    </row>
    <row r="247" spans="1:18" ht="13">
      <c r="A247" s="2">
        <v>4612</v>
      </c>
      <c r="B247" s="1" t="s">
        <v>154</v>
      </c>
      <c r="D247" s="18">
        <f>+D$1*'Delkostnadsindekser 2025'!D247*'Delkostnadsindekser 2025'!$K247/1000</f>
        <v>0</v>
      </c>
      <c r="F247" s="18">
        <f>+F$1*'Delkostnadsindekser 2025'!E247*'Delkostnadsindekser 2025'!$K247/1000</f>
        <v>0</v>
      </c>
      <c r="H247" s="18">
        <f>+H$1*'Delkostnadsindekser 2025'!F247*'Delkostnadsindekser 2025'!$K247/1000</f>
        <v>0</v>
      </c>
      <c r="J247" s="18">
        <f>+J$1*'Delkostnadsindekser 2025'!G247*'Delkostnadsindekser 2025'!$K247/1000</f>
        <v>0</v>
      </c>
      <c r="L247" s="18">
        <f>+L$1*'Delkostnadsindekser 2025'!H247*'Delkostnadsindekser 2025'!$K247/1000</f>
        <v>0</v>
      </c>
      <c r="N247" s="18">
        <f>+N$1*'Delkostnadsindekser 2025'!I247*'Delkostnadsindekser 2025'!$K247/1000</f>
        <v>0</v>
      </c>
      <c r="P247" s="18">
        <f>+P$1*'Delkostnadsindekser 2025'!J247*'Delkostnadsindekser 2025'!$K247/1000</f>
        <v>0</v>
      </c>
      <c r="R247" s="18">
        <f>+R$1*'Delkostnadsindekser 2025'!C247*'Delkostnadsindekser 2025'!$K247/1000</f>
        <v>0</v>
      </c>
    </row>
    <row r="248" spans="1:18" ht="13">
      <c r="A248" s="2">
        <v>4613</v>
      </c>
      <c r="B248" s="1" t="s">
        <v>155</v>
      </c>
      <c r="D248" s="18">
        <f>+D$1*'Delkostnadsindekser 2025'!D248*'Delkostnadsindekser 2025'!$K248/1000</f>
        <v>0</v>
      </c>
      <c r="F248" s="18">
        <f>+F$1*'Delkostnadsindekser 2025'!E248*'Delkostnadsindekser 2025'!$K248/1000</f>
        <v>0</v>
      </c>
      <c r="H248" s="18">
        <f>+H$1*'Delkostnadsindekser 2025'!F248*'Delkostnadsindekser 2025'!$K248/1000</f>
        <v>0</v>
      </c>
      <c r="J248" s="18">
        <f>+J$1*'Delkostnadsindekser 2025'!G248*'Delkostnadsindekser 2025'!$K248/1000</f>
        <v>0</v>
      </c>
      <c r="L248" s="18">
        <f>+L$1*'Delkostnadsindekser 2025'!H248*'Delkostnadsindekser 2025'!$K248/1000</f>
        <v>0</v>
      </c>
      <c r="N248" s="18">
        <f>+N$1*'Delkostnadsindekser 2025'!I248*'Delkostnadsindekser 2025'!$K248/1000</f>
        <v>0</v>
      </c>
      <c r="P248" s="18">
        <f>+P$1*'Delkostnadsindekser 2025'!J248*'Delkostnadsindekser 2025'!$K248/1000</f>
        <v>0</v>
      </c>
      <c r="R248" s="18">
        <f>+R$1*'Delkostnadsindekser 2025'!C248*'Delkostnadsindekser 2025'!$K248/1000</f>
        <v>0</v>
      </c>
    </row>
    <row r="249" spans="1:18" ht="13">
      <c r="A249" s="2">
        <v>4614</v>
      </c>
      <c r="B249" s="1" t="s">
        <v>156</v>
      </c>
      <c r="D249" s="18">
        <f>+D$1*'Delkostnadsindekser 2025'!D249*'Delkostnadsindekser 2025'!$K249/1000</f>
        <v>0</v>
      </c>
      <c r="F249" s="18">
        <f>+F$1*'Delkostnadsindekser 2025'!E249*'Delkostnadsindekser 2025'!$K249/1000</f>
        <v>0</v>
      </c>
      <c r="H249" s="18">
        <f>+H$1*'Delkostnadsindekser 2025'!F249*'Delkostnadsindekser 2025'!$K249/1000</f>
        <v>0</v>
      </c>
      <c r="J249" s="18">
        <f>+J$1*'Delkostnadsindekser 2025'!G249*'Delkostnadsindekser 2025'!$K249/1000</f>
        <v>0</v>
      </c>
      <c r="L249" s="18">
        <f>+L$1*'Delkostnadsindekser 2025'!H249*'Delkostnadsindekser 2025'!$K249/1000</f>
        <v>0</v>
      </c>
      <c r="N249" s="18">
        <f>+N$1*'Delkostnadsindekser 2025'!I249*'Delkostnadsindekser 2025'!$K249/1000</f>
        <v>0</v>
      </c>
      <c r="P249" s="18">
        <f>+P$1*'Delkostnadsindekser 2025'!J249*'Delkostnadsindekser 2025'!$K249/1000</f>
        <v>0</v>
      </c>
      <c r="R249" s="18">
        <f>+R$1*'Delkostnadsindekser 2025'!C249*'Delkostnadsindekser 2025'!$K249/1000</f>
        <v>0</v>
      </c>
    </row>
    <row r="250" spans="1:18" ht="13">
      <c r="A250" s="2">
        <v>4615</v>
      </c>
      <c r="B250" s="1" t="s">
        <v>157</v>
      </c>
      <c r="D250" s="18">
        <f>+D$1*'Delkostnadsindekser 2025'!D250*'Delkostnadsindekser 2025'!$K250/1000</f>
        <v>0</v>
      </c>
      <c r="F250" s="18">
        <f>+F$1*'Delkostnadsindekser 2025'!E250*'Delkostnadsindekser 2025'!$K250/1000</f>
        <v>0</v>
      </c>
      <c r="H250" s="18">
        <f>+H$1*'Delkostnadsindekser 2025'!F250*'Delkostnadsindekser 2025'!$K250/1000</f>
        <v>0</v>
      </c>
      <c r="J250" s="18">
        <f>+J$1*'Delkostnadsindekser 2025'!G250*'Delkostnadsindekser 2025'!$K250/1000</f>
        <v>0</v>
      </c>
      <c r="L250" s="18">
        <f>+L$1*'Delkostnadsindekser 2025'!H250*'Delkostnadsindekser 2025'!$K250/1000</f>
        <v>0</v>
      </c>
      <c r="N250" s="18">
        <f>+N$1*'Delkostnadsindekser 2025'!I250*'Delkostnadsindekser 2025'!$K250/1000</f>
        <v>0</v>
      </c>
      <c r="P250" s="18">
        <f>+P$1*'Delkostnadsindekser 2025'!J250*'Delkostnadsindekser 2025'!$K250/1000</f>
        <v>0</v>
      </c>
      <c r="R250" s="18">
        <f>+R$1*'Delkostnadsindekser 2025'!C250*'Delkostnadsindekser 2025'!$K250/1000</f>
        <v>0</v>
      </c>
    </row>
    <row r="251" spans="1:18" ht="13">
      <c r="A251" s="2">
        <v>4616</v>
      </c>
      <c r="B251" s="1" t="s">
        <v>158</v>
      </c>
      <c r="D251" s="18">
        <f>+D$1*'Delkostnadsindekser 2025'!D251*'Delkostnadsindekser 2025'!$K251/1000</f>
        <v>0</v>
      </c>
      <c r="F251" s="18">
        <f>+F$1*'Delkostnadsindekser 2025'!E251*'Delkostnadsindekser 2025'!$K251/1000</f>
        <v>0</v>
      </c>
      <c r="H251" s="18">
        <f>+H$1*'Delkostnadsindekser 2025'!F251*'Delkostnadsindekser 2025'!$K251/1000</f>
        <v>0</v>
      </c>
      <c r="J251" s="18">
        <f>+J$1*'Delkostnadsindekser 2025'!G251*'Delkostnadsindekser 2025'!$K251/1000</f>
        <v>0</v>
      </c>
      <c r="L251" s="18">
        <f>+L$1*'Delkostnadsindekser 2025'!H251*'Delkostnadsindekser 2025'!$K251/1000</f>
        <v>0</v>
      </c>
      <c r="N251" s="18">
        <f>+N$1*'Delkostnadsindekser 2025'!I251*'Delkostnadsindekser 2025'!$K251/1000</f>
        <v>0</v>
      </c>
      <c r="P251" s="18">
        <f>+P$1*'Delkostnadsindekser 2025'!J251*'Delkostnadsindekser 2025'!$K251/1000</f>
        <v>0</v>
      </c>
      <c r="R251" s="18">
        <f>+R$1*'Delkostnadsindekser 2025'!C251*'Delkostnadsindekser 2025'!$K251/1000</f>
        <v>0</v>
      </c>
    </row>
    <row r="252" spans="1:18" ht="13">
      <c r="A252" s="2">
        <v>4617</v>
      </c>
      <c r="B252" s="1" t="s">
        <v>159</v>
      </c>
      <c r="D252" s="18">
        <f>+D$1*'Delkostnadsindekser 2025'!D252*'Delkostnadsindekser 2025'!$K252/1000</f>
        <v>0</v>
      </c>
      <c r="F252" s="18">
        <f>+F$1*'Delkostnadsindekser 2025'!E252*'Delkostnadsindekser 2025'!$K252/1000</f>
        <v>0</v>
      </c>
      <c r="H252" s="18">
        <f>+H$1*'Delkostnadsindekser 2025'!F252*'Delkostnadsindekser 2025'!$K252/1000</f>
        <v>0</v>
      </c>
      <c r="J252" s="18">
        <f>+J$1*'Delkostnadsindekser 2025'!G252*'Delkostnadsindekser 2025'!$K252/1000</f>
        <v>0</v>
      </c>
      <c r="L252" s="18">
        <f>+L$1*'Delkostnadsindekser 2025'!H252*'Delkostnadsindekser 2025'!$K252/1000</f>
        <v>0</v>
      </c>
      <c r="N252" s="18">
        <f>+N$1*'Delkostnadsindekser 2025'!I252*'Delkostnadsindekser 2025'!$K252/1000</f>
        <v>0</v>
      </c>
      <c r="P252" s="18">
        <f>+P$1*'Delkostnadsindekser 2025'!J252*'Delkostnadsindekser 2025'!$K252/1000</f>
        <v>0</v>
      </c>
      <c r="R252" s="18">
        <f>+R$1*'Delkostnadsindekser 2025'!C252*'Delkostnadsindekser 2025'!$K252/1000</f>
        <v>0</v>
      </c>
    </row>
    <row r="253" spans="1:18" ht="13">
      <c r="A253" s="2">
        <v>4618</v>
      </c>
      <c r="B253" s="1" t="s">
        <v>370</v>
      </c>
      <c r="D253" s="18">
        <f>+D$1*'Delkostnadsindekser 2025'!D253*'Delkostnadsindekser 2025'!$K253/1000</f>
        <v>0</v>
      </c>
      <c r="F253" s="18">
        <f>+F$1*'Delkostnadsindekser 2025'!E253*'Delkostnadsindekser 2025'!$K253/1000</f>
        <v>0</v>
      </c>
      <c r="H253" s="18">
        <f>+H$1*'Delkostnadsindekser 2025'!F253*'Delkostnadsindekser 2025'!$K253/1000</f>
        <v>0</v>
      </c>
      <c r="J253" s="18">
        <f>+J$1*'Delkostnadsindekser 2025'!G253*'Delkostnadsindekser 2025'!$K253/1000</f>
        <v>0</v>
      </c>
      <c r="L253" s="18">
        <f>+L$1*'Delkostnadsindekser 2025'!H253*'Delkostnadsindekser 2025'!$K253/1000</f>
        <v>0</v>
      </c>
      <c r="N253" s="18">
        <f>+N$1*'Delkostnadsindekser 2025'!I253*'Delkostnadsindekser 2025'!$K253/1000</f>
        <v>0</v>
      </c>
      <c r="P253" s="18">
        <f>+P$1*'Delkostnadsindekser 2025'!J253*'Delkostnadsindekser 2025'!$K253/1000</f>
        <v>0</v>
      </c>
      <c r="R253" s="18">
        <f>+R$1*'Delkostnadsindekser 2025'!C253*'Delkostnadsindekser 2025'!$K253/1000</f>
        <v>0</v>
      </c>
    </row>
    <row r="254" spans="1:18" ht="13">
      <c r="A254" s="2">
        <v>4619</v>
      </c>
      <c r="B254" s="1" t="s">
        <v>160</v>
      </c>
      <c r="D254" s="18">
        <f>+D$1*'Delkostnadsindekser 2025'!D254*'Delkostnadsindekser 2025'!$K254/1000</f>
        <v>0</v>
      </c>
      <c r="F254" s="18">
        <f>+F$1*'Delkostnadsindekser 2025'!E254*'Delkostnadsindekser 2025'!$K254/1000</f>
        <v>0</v>
      </c>
      <c r="H254" s="18">
        <f>+H$1*'Delkostnadsindekser 2025'!F254*'Delkostnadsindekser 2025'!$K254/1000</f>
        <v>0</v>
      </c>
      <c r="J254" s="18">
        <f>+J$1*'Delkostnadsindekser 2025'!G254*'Delkostnadsindekser 2025'!$K254/1000</f>
        <v>0</v>
      </c>
      <c r="L254" s="18">
        <f>+L$1*'Delkostnadsindekser 2025'!H254*'Delkostnadsindekser 2025'!$K254/1000</f>
        <v>0</v>
      </c>
      <c r="N254" s="18">
        <f>+N$1*'Delkostnadsindekser 2025'!I254*'Delkostnadsindekser 2025'!$K254/1000</f>
        <v>0</v>
      </c>
      <c r="P254" s="18">
        <f>+P$1*'Delkostnadsindekser 2025'!J254*'Delkostnadsindekser 2025'!$K254/1000</f>
        <v>0</v>
      </c>
      <c r="R254" s="18">
        <f>+R$1*'Delkostnadsindekser 2025'!C254*'Delkostnadsindekser 2025'!$K254/1000</f>
        <v>0</v>
      </c>
    </row>
    <row r="255" spans="1:18" ht="13">
      <c r="A255" s="2">
        <v>4620</v>
      </c>
      <c r="B255" s="1" t="s">
        <v>161</v>
      </c>
      <c r="D255" s="18">
        <f>+D$1*'Delkostnadsindekser 2025'!D255*'Delkostnadsindekser 2025'!$K255/1000</f>
        <v>0</v>
      </c>
      <c r="F255" s="18">
        <f>+F$1*'Delkostnadsindekser 2025'!E255*'Delkostnadsindekser 2025'!$K255/1000</f>
        <v>0</v>
      </c>
      <c r="H255" s="18">
        <f>+H$1*'Delkostnadsindekser 2025'!F255*'Delkostnadsindekser 2025'!$K255/1000</f>
        <v>0</v>
      </c>
      <c r="J255" s="18">
        <f>+J$1*'Delkostnadsindekser 2025'!G255*'Delkostnadsindekser 2025'!$K255/1000</f>
        <v>0</v>
      </c>
      <c r="L255" s="18">
        <f>+L$1*'Delkostnadsindekser 2025'!H255*'Delkostnadsindekser 2025'!$K255/1000</f>
        <v>0</v>
      </c>
      <c r="N255" s="18">
        <f>+N$1*'Delkostnadsindekser 2025'!I255*'Delkostnadsindekser 2025'!$K255/1000</f>
        <v>0</v>
      </c>
      <c r="P255" s="18">
        <f>+P$1*'Delkostnadsindekser 2025'!J255*'Delkostnadsindekser 2025'!$K255/1000</f>
        <v>0</v>
      </c>
      <c r="R255" s="18">
        <f>+R$1*'Delkostnadsindekser 2025'!C255*'Delkostnadsindekser 2025'!$K255/1000</f>
        <v>0</v>
      </c>
    </row>
    <row r="256" spans="1:18" ht="13">
      <c r="A256" s="2">
        <v>4621</v>
      </c>
      <c r="B256" s="1" t="s">
        <v>371</v>
      </c>
      <c r="D256" s="18">
        <f>+D$1*'Delkostnadsindekser 2025'!D256*'Delkostnadsindekser 2025'!$K256/1000</f>
        <v>0</v>
      </c>
      <c r="F256" s="18">
        <f>+F$1*'Delkostnadsindekser 2025'!E256*'Delkostnadsindekser 2025'!$K256/1000</f>
        <v>0</v>
      </c>
      <c r="H256" s="18">
        <f>+H$1*'Delkostnadsindekser 2025'!F256*'Delkostnadsindekser 2025'!$K256/1000</f>
        <v>0</v>
      </c>
      <c r="J256" s="18">
        <f>+J$1*'Delkostnadsindekser 2025'!G256*'Delkostnadsindekser 2025'!$K256/1000</f>
        <v>0</v>
      </c>
      <c r="L256" s="18">
        <f>+L$1*'Delkostnadsindekser 2025'!H256*'Delkostnadsindekser 2025'!$K256/1000</f>
        <v>0</v>
      </c>
      <c r="N256" s="18">
        <f>+N$1*'Delkostnadsindekser 2025'!I256*'Delkostnadsindekser 2025'!$K256/1000</f>
        <v>0</v>
      </c>
      <c r="P256" s="18">
        <f>+P$1*'Delkostnadsindekser 2025'!J256*'Delkostnadsindekser 2025'!$K256/1000</f>
        <v>0</v>
      </c>
      <c r="R256" s="18">
        <f>+R$1*'Delkostnadsindekser 2025'!C256*'Delkostnadsindekser 2025'!$K256/1000</f>
        <v>0</v>
      </c>
    </row>
    <row r="257" spans="1:18" ht="13">
      <c r="A257" s="2">
        <v>4622</v>
      </c>
      <c r="B257" s="1" t="s">
        <v>162</v>
      </c>
      <c r="D257" s="18">
        <f>+D$1*'Delkostnadsindekser 2025'!D257*'Delkostnadsindekser 2025'!$K257/1000</f>
        <v>0</v>
      </c>
      <c r="F257" s="18">
        <f>+F$1*'Delkostnadsindekser 2025'!E257*'Delkostnadsindekser 2025'!$K257/1000</f>
        <v>0</v>
      </c>
      <c r="H257" s="18">
        <f>+H$1*'Delkostnadsindekser 2025'!F257*'Delkostnadsindekser 2025'!$K257/1000</f>
        <v>0</v>
      </c>
      <c r="J257" s="18">
        <f>+J$1*'Delkostnadsindekser 2025'!G257*'Delkostnadsindekser 2025'!$K257/1000</f>
        <v>0</v>
      </c>
      <c r="L257" s="18">
        <f>+L$1*'Delkostnadsindekser 2025'!H257*'Delkostnadsindekser 2025'!$K257/1000</f>
        <v>0</v>
      </c>
      <c r="N257" s="18">
        <f>+N$1*'Delkostnadsindekser 2025'!I257*'Delkostnadsindekser 2025'!$K257/1000</f>
        <v>0</v>
      </c>
      <c r="P257" s="18">
        <f>+P$1*'Delkostnadsindekser 2025'!J257*'Delkostnadsindekser 2025'!$K257/1000</f>
        <v>0</v>
      </c>
      <c r="R257" s="18">
        <f>+R$1*'Delkostnadsindekser 2025'!C257*'Delkostnadsindekser 2025'!$K257/1000</f>
        <v>0</v>
      </c>
    </row>
    <row r="258" spans="1:18" ht="13">
      <c r="A258" s="2">
        <v>4623</v>
      </c>
      <c r="B258" s="1" t="s">
        <v>163</v>
      </c>
      <c r="D258" s="18">
        <f>+D$1*'Delkostnadsindekser 2025'!D258*'Delkostnadsindekser 2025'!$K258/1000</f>
        <v>0</v>
      </c>
      <c r="F258" s="18">
        <f>+F$1*'Delkostnadsindekser 2025'!E258*'Delkostnadsindekser 2025'!$K258/1000</f>
        <v>0</v>
      </c>
      <c r="H258" s="18">
        <f>+H$1*'Delkostnadsindekser 2025'!F258*'Delkostnadsindekser 2025'!$K258/1000</f>
        <v>0</v>
      </c>
      <c r="J258" s="18">
        <f>+J$1*'Delkostnadsindekser 2025'!G258*'Delkostnadsindekser 2025'!$K258/1000</f>
        <v>0</v>
      </c>
      <c r="L258" s="18">
        <f>+L$1*'Delkostnadsindekser 2025'!H258*'Delkostnadsindekser 2025'!$K258/1000</f>
        <v>0</v>
      </c>
      <c r="N258" s="18">
        <f>+N$1*'Delkostnadsindekser 2025'!I258*'Delkostnadsindekser 2025'!$K258/1000</f>
        <v>0</v>
      </c>
      <c r="P258" s="18">
        <f>+P$1*'Delkostnadsindekser 2025'!J258*'Delkostnadsindekser 2025'!$K258/1000</f>
        <v>0</v>
      </c>
      <c r="R258" s="18">
        <f>+R$1*'Delkostnadsindekser 2025'!C258*'Delkostnadsindekser 2025'!$K258/1000</f>
        <v>0</v>
      </c>
    </row>
    <row r="259" spans="1:18" ht="13">
      <c r="A259" s="2">
        <v>4624</v>
      </c>
      <c r="B259" s="1" t="s">
        <v>372</v>
      </c>
      <c r="D259" s="18">
        <f>+D$1*'Delkostnadsindekser 2025'!D259*'Delkostnadsindekser 2025'!$K259/1000</f>
        <v>0</v>
      </c>
      <c r="F259" s="18">
        <f>+F$1*'Delkostnadsindekser 2025'!E259*'Delkostnadsindekser 2025'!$K259/1000</f>
        <v>0</v>
      </c>
      <c r="H259" s="18">
        <f>+H$1*'Delkostnadsindekser 2025'!F259*'Delkostnadsindekser 2025'!$K259/1000</f>
        <v>0</v>
      </c>
      <c r="J259" s="18">
        <f>+J$1*'Delkostnadsindekser 2025'!G259*'Delkostnadsindekser 2025'!$K259/1000</f>
        <v>0</v>
      </c>
      <c r="L259" s="18">
        <f>+L$1*'Delkostnadsindekser 2025'!H259*'Delkostnadsindekser 2025'!$K259/1000</f>
        <v>0</v>
      </c>
      <c r="N259" s="18">
        <f>+N$1*'Delkostnadsindekser 2025'!I259*'Delkostnadsindekser 2025'!$K259/1000</f>
        <v>0</v>
      </c>
      <c r="P259" s="18">
        <f>+P$1*'Delkostnadsindekser 2025'!J259*'Delkostnadsindekser 2025'!$K259/1000</f>
        <v>0</v>
      </c>
      <c r="R259" s="18">
        <f>+R$1*'Delkostnadsindekser 2025'!C259*'Delkostnadsindekser 2025'!$K259/1000</f>
        <v>0</v>
      </c>
    </row>
    <row r="260" spans="1:18" ht="13">
      <c r="A260" s="2">
        <v>4625</v>
      </c>
      <c r="B260" s="1" t="s">
        <v>164</v>
      </c>
      <c r="D260" s="18">
        <f>+D$1*'Delkostnadsindekser 2025'!D260*'Delkostnadsindekser 2025'!$K260/1000</f>
        <v>0</v>
      </c>
      <c r="F260" s="18">
        <f>+F$1*'Delkostnadsindekser 2025'!E260*'Delkostnadsindekser 2025'!$K260/1000</f>
        <v>0</v>
      </c>
      <c r="H260" s="18">
        <f>+H$1*'Delkostnadsindekser 2025'!F260*'Delkostnadsindekser 2025'!$K260/1000</f>
        <v>0</v>
      </c>
      <c r="J260" s="18">
        <f>+J$1*'Delkostnadsindekser 2025'!G260*'Delkostnadsindekser 2025'!$K260/1000</f>
        <v>0</v>
      </c>
      <c r="L260" s="18">
        <f>+L$1*'Delkostnadsindekser 2025'!H260*'Delkostnadsindekser 2025'!$K260/1000</f>
        <v>0</v>
      </c>
      <c r="N260" s="18">
        <f>+N$1*'Delkostnadsindekser 2025'!I260*'Delkostnadsindekser 2025'!$K260/1000</f>
        <v>0</v>
      </c>
      <c r="P260" s="18">
        <f>+P$1*'Delkostnadsindekser 2025'!J260*'Delkostnadsindekser 2025'!$K260/1000</f>
        <v>0</v>
      </c>
      <c r="R260" s="18">
        <f>+R$1*'Delkostnadsindekser 2025'!C260*'Delkostnadsindekser 2025'!$K260/1000</f>
        <v>0</v>
      </c>
    </row>
    <row r="261" spans="1:18" ht="13">
      <c r="A261" s="2">
        <v>4626</v>
      </c>
      <c r="B261" s="1" t="s">
        <v>373</v>
      </c>
      <c r="D261" s="18">
        <f>+D$1*'Delkostnadsindekser 2025'!D261*'Delkostnadsindekser 2025'!$K261/1000</f>
        <v>0</v>
      </c>
      <c r="F261" s="18">
        <f>+F$1*'Delkostnadsindekser 2025'!E261*'Delkostnadsindekser 2025'!$K261/1000</f>
        <v>0</v>
      </c>
      <c r="H261" s="18">
        <f>+H$1*'Delkostnadsindekser 2025'!F261*'Delkostnadsindekser 2025'!$K261/1000</f>
        <v>0</v>
      </c>
      <c r="J261" s="18">
        <f>+J$1*'Delkostnadsindekser 2025'!G261*'Delkostnadsindekser 2025'!$K261/1000</f>
        <v>0</v>
      </c>
      <c r="L261" s="18">
        <f>+L$1*'Delkostnadsindekser 2025'!H261*'Delkostnadsindekser 2025'!$K261/1000</f>
        <v>0</v>
      </c>
      <c r="N261" s="18">
        <f>+N$1*'Delkostnadsindekser 2025'!I261*'Delkostnadsindekser 2025'!$K261/1000</f>
        <v>0</v>
      </c>
      <c r="P261" s="18">
        <f>+P$1*'Delkostnadsindekser 2025'!J261*'Delkostnadsindekser 2025'!$K261/1000</f>
        <v>0</v>
      </c>
      <c r="R261" s="18">
        <f>+R$1*'Delkostnadsindekser 2025'!C261*'Delkostnadsindekser 2025'!$K261/1000</f>
        <v>0</v>
      </c>
    </row>
    <row r="262" spans="1:18" ht="13">
      <c r="A262" s="2">
        <v>4627</v>
      </c>
      <c r="B262" s="1" t="s">
        <v>165</v>
      </c>
      <c r="D262" s="18">
        <f>+D$1*'Delkostnadsindekser 2025'!D262*'Delkostnadsindekser 2025'!$K262/1000</f>
        <v>0</v>
      </c>
      <c r="F262" s="18">
        <f>+F$1*'Delkostnadsindekser 2025'!E262*'Delkostnadsindekser 2025'!$K262/1000</f>
        <v>0</v>
      </c>
      <c r="H262" s="18">
        <f>+H$1*'Delkostnadsindekser 2025'!F262*'Delkostnadsindekser 2025'!$K262/1000</f>
        <v>0</v>
      </c>
      <c r="J262" s="18">
        <f>+J$1*'Delkostnadsindekser 2025'!G262*'Delkostnadsindekser 2025'!$K262/1000</f>
        <v>0</v>
      </c>
      <c r="L262" s="18">
        <f>+L$1*'Delkostnadsindekser 2025'!H262*'Delkostnadsindekser 2025'!$K262/1000</f>
        <v>0</v>
      </c>
      <c r="N262" s="18">
        <f>+N$1*'Delkostnadsindekser 2025'!I262*'Delkostnadsindekser 2025'!$K262/1000</f>
        <v>0</v>
      </c>
      <c r="P262" s="18">
        <f>+P$1*'Delkostnadsindekser 2025'!J262*'Delkostnadsindekser 2025'!$K262/1000</f>
        <v>0</v>
      </c>
      <c r="R262" s="18">
        <f>+R$1*'Delkostnadsindekser 2025'!C262*'Delkostnadsindekser 2025'!$K262/1000</f>
        <v>0</v>
      </c>
    </row>
    <row r="263" spans="1:18" ht="13">
      <c r="A263" s="2">
        <v>4628</v>
      </c>
      <c r="B263" s="1" t="s">
        <v>166</v>
      </c>
      <c r="D263" s="18">
        <f>+D$1*'Delkostnadsindekser 2025'!D263*'Delkostnadsindekser 2025'!$K263/1000</f>
        <v>0</v>
      </c>
      <c r="F263" s="18">
        <f>+F$1*'Delkostnadsindekser 2025'!E263*'Delkostnadsindekser 2025'!$K263/1000</f>
        <v>0</v>
      </c>
      <c r="H263" s="18">
        <f>+H$1*'Delkostnadsindekser 2025'!F263*'Delkostnadsindekser 2025'!$K263/1000</f>
        <v>0</v>
      </c>
      <c r="J263" s="18">
        <f>+J$1*'Delkostnadsindekser 2025'!G263*'Delkostnadsindekser 2025'!$K263/1000</f>
        <v>0</v>
      </c>
      <c r="L263" s="18">
        <f>+L$1*'Delkostnadsindekser 2025'!H263*'Delkostnadsindekser 2025'!$K263/1000</f>
        <v>0</v>
      </c>
      <c r="N263" s="18">
        <f>+N$1*'Delkostnadsindekser 2025'!I263*'Delkostnadsindekser 2025'!$K263/1000</f>
        <v>0</v>
      </c>
      <c r="P263" s="18">
        <f>+P$1*'Delkostnadsindekser 2025'!J263*'Delkostnadsindekser 2025'!$K263/1000</f>
        <v>0</v>
      </c>
      <c r="R263" s="18">
        <f>+R$1*'Delkostnadsindekser 2025'!C263*'Delkostnadsindekser 2025'!$K263/1000</f>
        <v>0</v>
      </c>
    </row>
    <row r="264" spans="1:18" ht="13">
      <c r="A264" s="2">
        <v>4629</v>
      </c>
      <c r="B264" s="1" t="s">
        <v>167</v>
      </c>
      <c r="D264" s="18">
        <f>+D$1*'Delkostnadsindekser 2025'!D264*'Delkostnadsindekser 2025'!$K264/1000</f>
        <v>0</v>
      </c>
      <c r="F264" s="18">
        <f>+F$1*'Delkostnadsindekser 2025'!E264*'Delkostnadsindekser 2025'!$K264/1000</f>
        <v>0</v>
      </c>
      <c r="H264" s="18">
        <f>+H$1*'Delkostnadsindekser 2025'!F264*'Delkostnadsindekser 2025'!$K264/1000</f>
        <v>0</v>
      </c>
      <c r="J264" s="18">
        <f>+J$1*'Delkostnadsindekser 2025'!G264*'Delkostnadsindekser 2025'!$K264/1000</f>
        <v>0</v>
      </c>
      <c r="L264" s="18">
        <f>+L$1*'Delkostnadsindekser 2025'!H264*'Delkostnadsindekser 2025'!$K264/1000</f>
        <v>0</v>
      </c>
      <c r="N264" s="18">
        <f>+N$1*'Delkostnadsindekser 2025'!I264*'Delkostnadsindekser 2025'!$K264/1000</f>
        <v>0</v>
      </c>
      <c r="P264" s="18">
        <f>+P$1*'Delkostnadsindekser 2025'!J264*'Delkostnadsindekser 2025'!$K264/1000</f>
        <v>0</v>
      </c>
      <c r="R264" s="18">
        <f>+R$1*'Delkostnadsindekser 2025'!C264*'Delkostnadsindekser 2025'!$K264/1000</f>
        <v>0</v>
      </c>
    </row>
    <row r="265" spans="1:18" ht="13">
      <c r="A265" s="2">
        <v>4630</v>
      </c>
      <c r="B265" s="1" t="s">
        <v>168</v>
      </c>
      <c r="D265" s="18">
        <f>+D$1*'Delkostnadsindekser 2025'!D265*'Delkostnadsindekser 2025'!$K265/1000</f>
        <v>0</v>
      </c>
      <c r="F265" s="18">
        <f>+F$1*'Delkostnadsindekser 2025'!E265*'Delkostnadsindekser 2025'!$K265/1000</f>
        <v>0</v>
      </c>
      <c r="H265" s="18">
        <f>+H$1*'Delkostnadsindekser 2025'!F265*'Delkostnadsindekser 2025'!$K265/1000</f>
        <v>0</v>
      </c>
      <c r="J265" s="18">
        <f>+J$1*'Delkostnadsindekser 2025'!G265*'Delkostnadsindekser 2025'!$K265/1000</f>
        <v>0</v>
      </c>
      <c r="L265" s="18">
        <f>+L$1*'Delkostnadsindekser 2025'!H265*'Delkostnadsindekser 2025'!$K265/1000</f>
        <v>0</v>
      </c>
      <c r="N265" s="18">
        <f>+N$1*'Delkostnadsindekser 2025'!I265*'Delkostnadsindekser 2025'!$K265/1000</f>
        <v>0</v>
      </c>
      <c r="P265" s="18">
        <f>+P$1*'Delkostnadsindekser 2025'!J265*'Delkostnadsindekser 2025'!$K265/1000</f>
        <v>0</v>
      </c>
      <c r="R265" s="18">
        <f>+R$1*'Delkostnadsindekser 2025'!C265*'Delkostnadsindekser 2025'!$K265/1000</f>
        <v>0</v>
      </c>
    </row>
    <row r="266" spans="1:18" ht="13">
      <c r="A266" s="2">
        <v>4631</v>
      </c>
      <c r="B266" s="1" t="s">
        <v>374</v>
      </c>
      <c r="D266" s="18">
        <f>+D$1*'Delkostnadsindekser 2025'!D266*'Delkostnadsindekser 2025'!$K266/1000</f>
        <v>0</v>
      </c>
      <c r="F266" s="18">
        <f>+F$1*'Delkostnadsindekser 2025'!E266*'Delkostnadsindekser 2025'!$K266/1000</f>
        <v>0</v>
      </c>
      <c r="H266" s="18">
        <f>+H$1*'Delkostnadsindekser 2025'!F266*'Delkostnadsindekser 2025'!$K266/1000</f>
        <v>0</v>
      </c>
      <c r="J266" s="18">
        <f>+J$1*'Delkostnadsindekser 2025'!G266*'Delkostnadsindekser 2025'!$K266/1000</f>
        <v>0</v>
      </c>
      <c r="L266" s="18">
        <f>+L$1*'Delkostnadsindekser 2025'!H266*'Delkostnadsindekser 2025'!$K266/1000</f>
        <v>0</v>
      </c>
      <c r="N266" s="18">
        <f>+N$1*'Delkostnadsindekser 2025'!I266*'Delkostnadsindekser 2025'!$K266/1000</f>
        <v>0</v>
      </c>
      <c r="P266" s="18">
        <f>+P$1*'Delkostnadsindekser 2025'!J266*'Delkostnadsindekser 2025'!$K266/1000</f>
        <v>0</v>
      </c>
      <c r="R266" s="18">
        <f>+R$1*'Delkostnadsindekser 2025'!C266*'Delkostnadsindekser 2025'!$K266/1000</f>
        <v>0</v>
      </c>
    </row>
    <row r="267" spans="1:18" ht="13">
      <c r="A267" s="2">
        <v>4632</v>
      </c>
      <c r="B267" s="1" t="s">
        <v>169</v>
      </c>
      <c r="D267" s="18">
        <f>+D$1*'Delkostnadsindekser 2025'!D267*'Delkostnadsindekser 2025'!$K267/1000</f>
        <v>0</v>
      </c>
      <c r="F267" s="18">
        <f>+F$1*'Delkostnadsindekser 2025'!E267*'Delkostnadsindekser 2025'!$K267/1000</f>
        <v>0</v>
      </c>
      <c r="H267" s="18">
        <f>+H$1*'Delkostnadsindekser 2025'!F267*'Delkostnadsindekser 2025'!$K267/1000</f>
        <v>0</v>
      </c>
      <c r="J267" s="18">
        <f>+J$1*'Delkostnadsindekser 2025'!G267*'Delkostnadsindekser 2025'!$K267/1000</f>
        <v>0</v>
      </c>
      <c r="L267" s="18">
        <f>+L$1*'Delkostnadsindekser 2025'!H267*'Delkostnadsindekser 2025'!$K267/1000</f>
        <v>0</v>
      </c>
      <c r="N267" s="18">
        <f>+N$1*'Delkostnadsindekser 2025'!I267*'Delkostnadsindekser 2025'!$K267/1000</f>
        <v>0</v>
      </c>
      <c r="P267" s="18">
        <f>+P$1*'Delkostnadsindekser 2025'!J267*'Delkostnadsindekser 2025'!$K267/1000</f>
        <v>0</v>
      </c>
      <c r="R267" s="18">
        <f>+R$1*'Delkostnadsindekser 2025'!C267*'Delkostnadsindekser 2025'!$K267/1000</f>
        <v>0</v>
      </c>
    </row>
    <row r="268" spans="1:18" ht="13">
      <c r="A268" s="2">
        <v>4633</v>
      </c>
      <c r="B268" s="1" t="s">
        <v>170</v>
      </c>
      <c r="D268" s="18">
        <f>+D$1*'Delkostnadsindekser 2025'!D268*'Delkostnadsindekser 2025'!$K268/1000</f>
        <v>0</v>
      </c>
      <c r="F268" s="18">
        <f>+F$1*'Delkostnadsindekser 2025'!E268*'Delkostnadsindekser 2025'!$K268/1000</f>
        <v>0</v>
      </c>
      <c r="H268" s="18">
        <f>+H$1*'Delkostnadsindekser 2025'!F268*'Delkostnadsindekser 2025'!$K268/1000</f>
        <v>0</v>
      </c>
      <c r="J268" s="18">
        <f>+J$1*'Delkostnadsindekser 2025'!G268*'Delkostnadsindekser 2025'!$K268/1000</f>
        <v>0</v>
      </c>
      <c r="L268" s="18">
        <f>+L$1*'Delkostnadsindekser 2025'!H268*'Delkostnadsindekser 2025'!$K268/1000</f>
        <v>0</v>
      </c>
      <c r="N268" s="18">
        <f>+N$1*'Delkostnadsindekser 2025'!I268*'Delkostnadsindekser 2025'!$K268/1000</f>
        <v>0</v>
      </c>
      <c r="P268" s="18">
        <f>+P$1*'Delkostnadsindekser 2025'!J268*'Delkostnadsindekser 2025'!$K268/1000</f>
        <v>0</v>
      </c>
      <c r="R268" s="18">
        <f>+R$1*'Delkostnadsindekser 2025'!C268*'Delkostnadsindekser 2025'!$K268/1000</f>
        <v>0</v>
      </c>
    </row>
    <row r="269" spans="1:18" ht="13">
      <c r="A269" s="2">
        <v>4634</v>
      </c>
      <c r="B269" s="1" t="s">
        <v>171</v>
      </c>
      <c r="D269" s="18">
        <f>+D$1*'Delkostnadsindekser 2025'!D269*'Delkostnadsindekser 2025'!$K269/1000</f>
        <v>0</v>
      </c>
      <c r="F269" s="18">
        <f>+F$1*'Delkostnadsindekser 2025'!E269*'Delkostnadsindekser 2025'!$K269/1000</f>
        <v>0</v>
      </c>
      <c r="H269" s="18">
        <f>+H$1*'Delkostnadsindekser 2025'!F269*'Delkostnadsindekser 2025'!$K269/1000</f>
        <v>0</v>
      </c>
      <c r="J269" s="18">
        <f>+J$1*'Delkostnadsindekser 2025'!G269*'Delkostnadsindekser 2025'!$K269/1000</f>
        <v>0</v>
      </c>
      <c r="L269" s="18">
        <f>+L$1*'Delkostnadsindekser 2025'!H269*'Delkostnadsindekser 2025'!$K269/1000</f>
        <v>0</v>
      </c>
      <c r="N269" s="18">
        <f>+N$1*'Delkostnadsindekser 2025'!I269*'Delkostnadsindekser 2025'!$K269/1000</f>
        <v>0</v>
      </c>
      <c r="P269" s="18">
        <f>+P$1*'Delkostnadsindekser 2025'!J269*'Delkostnadsindekser 2025'!$K269/1000</f>
        <v>0</v>
      </c>
      <c r="R269" s="18">
        <f>+R$1*'Delkostnadsindekser 2025'!C269*'Delkostnadsindekser 2025'!$K269/1000</f>
        <v>0</v>
      </c>
    </row>
    <row r="270" spans="1:18" ht="13">
      <c r="A270" s="2">
        <v>4635</v>
      </c>
      <c r="B270" s="1" t="s">
        <v>172</v>
      </c>
      <c r="D270" s="18">
        <f>+D$1*'Delkostnadsindekser 2025'!D270*'Delkostnadsindekser 2025'!$K270/1000</f>
        <v>0</v>
      </c>
      <c r="F270" s="18">
        <f>+F$1*'Delkostnadsindekser 2025'!E270*'Delkostnadsindekser 2025'!$K270/1000</f>
        <v>0</v>
      </c>
      <c r="H270" s="18">
        <f>+H$1*'Delkostnadsindekser 2025'!F270*'Delkostnadsindekser 2025'!$K270/1000</f>
        <v>0</v>
      </c>
      <c r="J270" s="18">
        <f>+J$1*'Delkostnadsindekser 2025'!G270*'Delkostnadsindekser 2025'!$K270/1000</f>
        <v>0</v>
      </c>
      <c r="L270" s="18">
        <f>+L$1*'Delkostnadsindekser 2025'!H270*'Delkostnadsindekser 2025'!$K270/1000</f>
        <v>0</v>
      </c>
      <c r="N270" s="18">
        <f>+N$1*'Delkostnadsindekser 2025'!I270*'Delkostnadsindekser 2025'!$K270/1000</f>
        <v>0</v>
      </c>
      <c r="P270" s="18">
        <f>+P$1*'Delkostnadsindekser 2025'!J270*'Delkostnadsindekser 2025'!$K270/1000</f>
        <v>0</v>
      </c>
      <c r="R270" s="18">
        <f>+R$1*'Delkostnadsindekser 2025'!C270*'Delkostnadsindekser 2025'!$K270/1000</f>
        <v>0</v>
      </c>
    </row>
    <row r="271" spans="1:18" ht="13">
      <c r="A271" s="2">
        <v>4636</v>
      </c>
      <c r="B271" s="1" t="s">
        <v>173</v>
      </c>
      <c r="D271" s="18">
        <f>+D$1*'Delkostnadsindekser 2025'!D271*'Delkostnadsindekser 2025'!$K271/1000</f>
        <v>0</v>
      </c>
      <c r="F271" s="18">
        <f>+F$1*'Delkostnadsindekser 2025'!E271*'Delkostnadsindekser 2025'!$K271/1000</f>
        <v>0</v>
      </c>
      <c r="H271" s="18">
        <f>+H$1*'Delkostnadsindekser 2025'!F271*'Delkostnadsindekser 2025'!$K271/1000</f>
        <v>0</v>
      </c>
      <c r="J271" s="18">
        <f>+J$1*'Delkostnadsindekser 2025'!G271*'Delkostnadsindekser 2025'!$K271/1000</f>
        <v>0</v>
      </c>
      <c r="L271" s="18">
        <f>+L$1*'Delkostnadsindekser 2025'!H271*'Delkostnadsindekser 2025'!$K271/1000</f>
        <v>0</v>
      </c>
      <c r="N271" s="18">
        <f>+N$1*'Delkostnadsindekser 2025'!I271*'Delkostnadsindekser 2025'!$K271/1000</f>
        <v>0</v>
      </c>
      <c r="P271" s="18">
        <f>+P$1*'Delkostnadsindekser 2025'!J271*'Delkostnadsindekser 2025'!$K271/1000</f>
        <v>0</v>
      </c>
      <c r="R271" s="18">
        <f>+R$1*'Delkostnadsindekser 2025'!C271*'Delkostnadsindekser 2025'!$K271/1000</f>
        <v>0</v>
      </c>
    </row>
    <row r="272" spans="1:18" ht="13">
      <c r="A272" s="2">
        <v>4637</v>
      </c>
      <c r="B272" s="1" t="s">
        <v>174</v>
      </c>
      <c r="D272" s="18">
        <f>+D$1*'Delkostnadsindekser 2025'!D272*'Delkostnadsindekser 2025'!$K272/1000</f>
        <v>0</v>
      </c>
      <c r="F272" s="18">
        <f>+F$1*'Delkostnadsindekser 2025'!E272*'Delkostnadsindekser 2025'!$K272/1000</f>
        <v>0</v>
      </c>
      <c r="H272" s="18">
        <f>+H$1*'Delkostnadsindekser 2025'!F272*'Delkostnadsindekser 2025'!$K272/1000</f>
        <v>0</v>
      </c>
      <c r="J272" s="18">
        <f>+J$1*'Delkostnadsindekser 2025'!G272*'Delkostnadsindekser 2025'!$K272/1000</f>
        <v>0</v>
      </c>
      <c r="L272" s="18">
        <f>+L$1*'Delkostnadsindekser 2025'!H272*'Delkostnadsindekser 2025'!$K272/1000</f>
        <v>0</v>
      </c>
      <c r="N272" s="18">
        <f>+N$1*'Delkostnadsindekser 2025'!I272*'Delkostnadsindekser 2025'!$K272/1000</f>
        <v>0</v>
      </c>
      <c r="P272" s="18">
        <f>+P$1*'Delkostnadsindekser 2025'!J272*'Delkostnadsindekser 2025'!$K272/1000</f>
        <v>0</v>
      </c>
      <c r="R272" s="18">
        <f>+R$1*'Delkostnadsindekser 2025'!C272*'Delkostnadsindekser 2025'!$K272/1000</f>
        <v>0</v>
      </c>
    </row>
    <row r="273" spans="1:18" ht="13">
      <c r="A273" s="2">
        <v>4638</v>
      </c>
      <c r="B273" s="1" t="s">
        <v>175</v>
      </c>
      <c r="D273" s="18">
        <f>+D$1*'Delkostnadsindekser 2025'!D273*'Delkostnadsindekser 2025'!$K273/1000</f>
        <v>0</v>
      </c>
      <c r="F273" s="18">
        <f>+F$1*'Delkostnadsindekser 2025'!E273*'Delkostnadsindekser 2025'!$K273/1000</f>
        <v>0</v>
      </c>
      <c r="H273" s="18">
        <f>+H$1*'Delkostnadsindekser 2025'!F273*'Delkostnadsindekser 2025'!$K273/1000</f>
        <v>0</v>
      </c>
      <c r="J273" s="18">
        <f>+J$1*'Delkostnadsindekser 2025'!G273*'Delkostnadsindekser 2025'!$K273/1000</f>
        <v>0</v>
      </c>
      <c r="L273" s="18">
        <f>+L$1*'Delkostnadsindekser 2025'!H273*'Delkostnadsindekser 2025'!$K273/1000</f>
        <v>0</v>
      </c>
      <c r="N273" s="18">
        <f>+N$1*'Delkostnadsindekser 2025'!I273*'Delkostnadsindekser 2025'!$K273/1000</f>
        <v>0</v>
      </c>
      <c r="P273" s="18">
        <f>+P$1*'Delkostnadsindekser 2025'!J273*'Delkostnadsindekser 2025'!$K273/1000</f>
        <v>0</v>
      </c>
      <c r="R273" s="18">
        <f>+R$1*'Delkostnadsindekser 2025'!C273*'Delkostnadsindekser 2025'!$K273/1000</f>
        <v>0</v>
      </c>
    </row>
    <row r="274" spans="1:18" ht="13">
      <c r="A274" s="2">
        <v>4639</v>
      </c>
      <c r="B274" s="1" t="s">
        <v>176</v>
      </c>
      <c r="D274" s="18">
        <f>+D$1*'Delkostnadsindekser 2025'!D274*'Delkostnadsindekser 2025'!$K274/1000</f>
        <v>0</v>
      </c>
      <c r="F274" s="18">
        <f>+F$1*'Delkostnadsindekser 2025'!E274*'Delkostnadsindekser 2025'!$K274/1000</f>
        <v>0</v>
      </c>
      <c r="H274" s="18">
        <f>+H$1*'Delkostnadsindekser 2025'!F274*'Delkostnadsindekser 2025'!$K274/1000</f>
        <v>0</v>
      </c>
      <c r="J274" s="18">
        <f>+J$1*'Delkostnadsindekser 2025'!G274*'Delkostnadsindekser 2025'!$K274/1000</f>
        <v>0</v>
      </c>
      <c r="L274" s="18">
        <f>+L$1*'Delkostnadsindekser 2025'!H274*'Delkostnadsindekser 2025'!$K274/1000</f>
        <v>0</v>
      </c>
      <c r="N274" s="18">
        <f>+N$1*'Delkostnadsindekser 2025'!I274*'Delkostnadsindekser 2025'!$K274/1000</f>
        <v>0</v>
      </c>
      <c r="P274" s="18">
        <f>+P$1*'Delkostnadsindekser 2025'!J274*'Delkostnadsindekser 2025'!$K274/1000</f>
        <v>0</v>
      </c>
      <c r="R274" s="18">
        <f>+R$1*'Delkostnadsindekser 2025'!C274*'Delkostnadsindekser 2025'!$K274/1000</f>
        <v>0</v>
      </c>
    </row>
    <row r="275" spans="1:18" ht="13">
      <c r="A275" s="2">
        <v>4640</v>
      </c>
      <c r="B275" s="1" t="s">
        <v>375</v>
      </c>
      <c r="D275" s="18">
        <f>+D$1*'Delkostnadsindekser 2025'!D275*'Delkostnadsindekser 2025'!$K275/1000</f>
        <v>0</v>
      </c>
      <c r="F275" s="18">
        <f>+F$1*'Delkostnadsindekser 2025'!E275*'Delkostnadsindekser 2025'!$K275/1000</f>
        <v>0</v>
      </c>
      <c r="H275" s="18">
        <f>+H$1*'Delkostnadsindekser 2025'!F275*'Delkostnadsindekser 2025'!$K275/1000</f>
        <v>0</v>
      </c>
      <c r="J275" s="18">
        <f>+J$1*'Delkostnadsindekser 2025'!G275*'Delkostnadsindekser 2025'!$K275/1000</f>
        <v>0</v>
      </c>
      <c r="L275" s="18">
        <f>+L$1*'Delkostnadsindekser 2025'!H275*'Delkostnadsindekser 2025'!$K275/1000</f>
        <v>0</v>
      </c>
      <c r="N275" s="18">
        <f>+N$1*'Delkostnadsindekser 2025'!I275*'Delkostnadsindekser 2025'!$K275/1000</f>
        <v>0</v>
      </c>
      <c r="P275" s="18">
        <f>+P$1*'Delkostnadsindekser 2025'!J275*'Delkostnadsindekser 2025'!$K275/1000</f>
        <v>0</v>
      </c>
      <c r="R275" s="18">
        <f>+R$1*'Delkostnadsindekser 2025'!C275*'Delkostnadsindekser 2025'!$K275/1000</f>
        <v>0</v>
      </c>
    </row>
    <row r="276" spans="1:18" ht="13">
      <c r="A276" s="2">
        <v>4641</v>
      </c>
      <c r="B276" s="1" t="s">
        <v>177</v>
      </c>
      <c r="D276" s="18">
        <f>+D$1*'Delkostnadsindekser 2025'!D276*'Delkostnadsindekser 2025'!$K276/1000</f>
        <v>0</v>
      </c>
      <c r="F276" s="18">
        <f>+F$1*'Delkostnadsindekser 2025'!E276*'Delkostnadsindekser 2025'!$K276/1000</f>
        <v>0</v>
      </c>
      <c r="H276" s="18">
        <f>+H$1*'Delkostnadsindekser 2025'!F276*'Delkostnadsindekser 2025'!$K276/1000</f>
        <v>0</v>
      </c>
      <c r="J276" s="18">
        <f>+J$1*'Delkostnadsindekser 2025'!G276*'Delkostnadsindekser 2025'!$K276/1000</f>
        <v>0</v>
      </c>
      <c r="L276" s="18">
        <f>+L$1*'Delkostnadsindekser 2025'!H276*'Delkostnadsindekser 2025'!$K276/1000</f>
        <v>0</v>
      </c>
      <c r="N276" s="18">
        <f>+N$1*'Delkostnadsindekser 2025'!I276*'Delkostnadsindekser 2025'!$K276/1000</f>
        <v>0</v>
      </c>
      <c r="P276" s="18">
        <f>+P$1*'Delkostnadsindekser 2025'!J276*'Delkostnadsindekser 2025'!$K276/1000</f>
        <v>0</v>
      </c>
      <c r="R276" s="18">
        <f>+R$1*'Delkostnadsindekser 2025'!C276*'Delkostnadsindekser 2025'!$K276/1000</f>
        <v>0</v>
      </c>
    </row>
    <row r="277" spans="1:18" ht="13">
      <c r="A277" s="2">
        <v>4642</v>
      </c>
      <c r="B277" s="1" t="s">
        <v>178</v>
      </c>
      <c r="D277" s="18">
        <f>+D$1*'Delkostnadsindekser 2025'!D277*'Delkostnadsindekser 2025'!$K277/1000</f>
        <v>0</v>
      </c>
      <c r="F277" s="18">
        <f>+F$1*'Delkostnadsindekser 2025'!E277*'Delkostnadsindekser 2025'!$K277/1000</f>
        <v>0</v>
      </c>
      <c r="H277" s="18">
        <f>+H$1*'Delkostnadsindekser 2025'!F277*'Delkostnadsindekser 2025'!$K277/1000</f>
        <v>0</v>
      </c>
      <c r="J277" s="18">
        <f>+J$1*'Delkostnadsindekser 2025'!G277*'Delkostnadsindekser 2025'!$K277/1000</f>
        <v>0</v>
      </c>
      <c r="L277" s="18">
        <f>+L$1*'Delkostnadsindekser 2025'!H277*'Delkostnadsindekser 2025'!$K277/1000</f>
        <v>0</v>
      </c>
      <c r="N277" s="18">
        <f>+N$1*'Delkostnadsindekser 2025'!I277*'Delkostnadsindekser 2025'!$K277/1000</f>
        <v>0</v>
      </c>
      <c r="P277" s="18">
        <f>+P$1*'Delkostnadsindekser 2025'!J277*'Delkostnadsindekser 2025'!$K277/1000</f>
        <v>0</v>
      </c>
      <c r="R277" s="18">
        <f>+R$1*'Delkostnadsindekser 2025'!C277*'Delkostnadsindekser 2025'!$K277/1000</f>
        <v>0</v>
      </c>
    </row>
    <row r="278" spans="1:18" ht="13">
      <c r="A278" s="2">
        <v>4643</v>
      </c>
      <c r="B278" s="1" t="s">
        <v>179</v>
      </c>
      <c r="D278" s="18">
        <f>+D$1*'Delkostnadsindekser 2025'!D278*'Delkostnadsindekser 2025'!$K278/1000</f>
        <v>0</v>
      </c>
      <c r="F278" s="18">
        <f>+F$1*'Delkostnadsindekser 2025'!E278*'Delkostnadsindekser 2025'!$K278/1000</f>
        <v>0</v>
      </c>
      <c r="H278" s="18">
        <f>+H$1*'Delkostnadsindekser 2025'!F278*'Delkostnadsindekser 2025'!$K278/1000</f>
        <v>0</v>
      </c>
      <c r="J278" s="18">
        <f>+J$1*'Delkostnadsindekser 2025'!G278*'Delkostnadsindekser 2025'!$K278/1000</f>
        <v>0</v>
      </c>
      <c r="L278" s="18">
        <f>+L$1*'Delkostnadsindekser 2025'!H278*'Delkostnadsindekser 2025'!$K278/1000</f>
        <v>0</v>
      </c>
      <c r="N278" s="18">
        <f>+N$1*'Delkostnadsindekser 2025'!I278*'Delkostnadsindekser 2025'!$K278/1000</f>
        <v>0</v>
      </c>
      <c r="P278" s="18">
        <f>+P$1*'Delkostnadsindekser 2025'!J278*'Delkostnadsindekser 2025'!$K278/1000</f>
        <v>0</v>
      </c>
      <c r="R278" s="18">
        <f>+R$1*'Delkostnadsindekser 2025'!C278*'Delkostnadsindekser 2025'!$K278/1000</f>
        <v>0</v>
      </c>
    </row>
    <row r="279" spans="1:18" ht="13">
      <c r="A279" s="2">
        <v>4644</v>
      </c>
      <c r="B279" s="1" t="s">
        <v>180</v>
      </c>
      <c r="D279" s="18">
        <f>+D$1*'Delkostnadsindekser 2025'!D279*'Delkostnadsindekser 2025'!$K279/1000</f>
        <v>0</v>
      </c>
      <c r="F279" s="18">
        <f>+F$1*'Delkostnadsindekser 2025'!E279*'Delkostnadsindekser 2025'!$K279/1000</f>
        <v>0</v>
      </c>
      <c r="H279" s="18">
        <f>+H$1*'Delkostnadsindekser 2025'!F279*'Delkostnadsindekser 2025'!$K279/1000</f>
        <v>0</v>
      </c>
      <c r="J279" s="18">
        <f>+J$1*'Delkostnadsindekser 2025'!G279*'Delkostnadsindekser 2025'!$K279/1000</f>
        <v>0</v>
      </c>
      <c r="L279" s="18">
        <f>+L$1*'Delkostnadsindekser 2025'!H279*'Delkostnadsindekser 2025'!$K279/1000</f>
        <v>0</v>
      </c>
      <c r="N279" s="18">
        <f>+N$1*'Delkostnadsindekser 2025'!I279*'Delkostnadsindekser 2025'!$K279/1000</f>
        <v>0</v>
      </c>
      <c r="P279" s="18">
        <f>+P$1*'Delkostnadsindekser 2025'!J279*'Delkostnadsindekser 2025'!$K279/1000</f>
        <v>0</v>
      </c>
      <c r="R279" s="18">
        <f>+R$1*'Delkostnadsindekser 2025'!C279*'Delkostnadsindekser 2025'!$K279/1000</f>
        <v>0</v>
      </c>
    </row>
    <row r="280" spans="1:18" ht="13">
      <c r="A280" s="2">
        <v>4645</v>
      </c>
      <c r="B280" s="1" t="s">
        <v>181</v>
      </c>
      <c r="D280" s="18">
        <f>+D$1*'Delkostnadsindekser 2025'!D280*'Delkostnadsindekser 2025'!$K280/1000</f>
        <v>0</v>
      </c>
      <c r="F280" s="18">
        <f>+F$1*'Delkostnadsindekser 2025'!E280*'Delkostnadsindekser 2025'!$K280/1000</f>
        <v>0</v>
      </c>
      <c r="H280" s="18">
        <f>+H$1*'Delkostnadsindekser 2025'!F280*'Delkostnadsindekser 2025'!$K280/1000</f>
        <v>0</v>
      </c>
      <c r="J280" s="18">
        <f>+J$1*'Delkostnadsindekser 2025'!G280*'Delkostnadsindekser 2025'!$K280/1000</f>
        <v>0</v>
      </c>
      <c r="L280" s="18">
        <f>+L$1*'Delkostnadsindekser 2025'!H280*'Delkostnadsindekser 2025'!$K280/1000</f>
        <v>0</v>
      </c>
      <c r="N280" s="18">
        <f>+N$1*'Delkostnadsindekser 2025'!I280*'Delkostnadsindekser 2025'!$K280/1000</f>
        <v>0</v>
      </c>
      <c r="P280" s="18">
        <f>+P$1*'Delkostnadsindekser 2025'!J280*'Delkostnadsindekser 2025'!$K280/1000</f>
        <v>0</v>
      </c>
      <c r="R280" s="18">
        <f>+R$1*'Delkostnadsindekser 2025'!C280*'Delkostnadsindekser 2025'!$K280/1000</f>
        <v>0</v>
      </c>
    </row>
    <row r="281" spans="1:18" ht="13">
      <c r="A281" s="2">
        <v>4646</v>
      </c>
      <c r="B281" s="1" t="s">
        <v>182</v>
      </c>
      <c r="D281" s="18">
        <f>+D$1*'Delkostnadsindekser 2025'!D281*'Delkostnadsindekser 2025'!$K281/1000</f>
        <v>0</v>
      </c>
      <c r="F281" s="18">
        <f>+F$1*'Delkostnadsindekser 2025'!E281*'Delkostnadsindekser 2025'!$K281/1000</f>
        <v>0</v>
      </c>
      <c r="H281" s="18">
        <f>+H$1*'Delkostnadsindekser 2025'!F281*'Delkostnadsindekser 2025'!$K281/1000</f>
        <v>0</v>
      </c>
      <c r="J281" s="18">
        <f>+J$1*'Delkostnadsindekser 2025'!G281*'Delkostnadsindekser 2025'!$K281/1000</f>
        <v>0</v>
      </c>
      <c r="L281" s="18">
        <f>+L$1*'Delkostnadsindekser 2025'!H281*'Delkostnadsindekser 2025'!$K281/1000</f>
        <v>0</v>
      </c>
      <c r="N281" s="18">
        <f>+N$1*'Delkostnadsindekser 2025'!I281*'Delkostnadsindekser 2025'!$K281/1000</f>
        <v>0</v>
      </c>
      <c r="P281" s="18">
        <f>+P$1*'Delkostnadsindekser 2025'!J281*'Delkostnadsindekser 2025'!$K281/1000</f>
        <v>0</v>
      </c>
      <c r="R281" s="18">
        <f>+R$1*'Delkostnadsindekser 2025'!C281*'Delkostnadsindekser 2025'!$K281/1000</f>
        <v>0</v>
      </c>
    </row>
    <row r="282" spans="1:18" ht="13">
      <c r="A282" s="2">
        <v>4647</v>
      </c>
      <c r="B282" s="1" t="s">
        <v>376</v>
      </c>
      <c r="D282" s="18">
        <f>+D$1*'Delkostnadsindekser 2025'!D282*'Delkostnadsindekser 2025'!$K282/1000</f>
        <v>0</v>
      </c>
      <c r="F282" s="18">
        <f>+F$1*'Delkostnadsindekser 2025'!E282*'Delkostnadsindekser 2025'!$K282/1000</f>
        <v>0</v>
      </c>
      <c r="H282" s="18">
        <f>+H$1*'Delkostnadsindekser 2025'!F282*'Delkostnadsindekser 2025'!$K282/1000</f>
        <v>0</v>
      </c>
      <c r="J282" s="18">
        <f>+J$1*'Delkostnadsindekser 2025'!G282*'Delkostnadsindekser 2025'!$K282/1000</f>
        <v>0</v>
      </c>
      <c r="L282" s="18">
        <f>+L$1*'Delkostnadsindekser 2025'!H282*'Delkostnadsindekser 2025'!$K282/1000</f>
        <v>0</v>
      </c>
      <c r="N282" s="18">
        <f>+N$1*'Delkostnadsindekser 2025'!I282*'Delkostnadsindekser 2025'!$K282/1000</f>
        <v>0</v>
      </c>
      <c r="P282" s="18">
        <f>+P$1*'Delkostnadsindekser 2025'!J282*'Delkostnadsindekser 2025'!$K282/1000</f>
        <v>0</v>
      </c>
      <c r="R282" s="18">
        <f>+R$1*'Delkostnadsindekser 2025'!C282*'Delkostnadsindekser 2025'!$K282/1000</f>
        <v>0</v>
      </c>
    </row>
    <row r="283" spans="1:18" ht="13">
      <c r="A283" s="2">
        <v>4648</v>
      </c>
      <c r="B283" s="1" t="s">
        <v>183</v>
      </c>
      <c r="D283" s="18">
        <f>+D$1*'Delkostnadsindekser 2025'!D283*'Delkostnadsindekser 2025'!$K283/1000</f>
        <v>0</v>
      </c>
      <c r="F283" s="18">
        <f>+F$1*'Delkostnadsindekser 2025'!E283*'Delkostnadsindekser 2025'!$K283/1000</f>
        <v>0</v>
      </c>
      <c r="H283" s="18">
        <f>+H$1*'Delkostnadsindekser 2025'!F283*'Delkostnadsindekser 2025'!$K283/1000</f>
        <v>0</v>
      </c>
      <c r="J283" s="18">
        <f>+J$1*'Delkostnadsindekser 2025'!G283*'Delkostnadsindekser 2025'!$K283/1000</f>
        <v>0</v>
      </c>
      <c r="L283" s="18">
        <f>+L$1*'Delkostnadsindekser 2025'!H283*'Delkostnadsindekser 2025'!$K283/1000</f>
        <v>0</v>
      </c>
      <c r="N283" s="18">
        <f>+N$1*'Delkostnadsindekser 2025'!I283*'Delkostnadsindekser 2025'!$K283/1000</f>
        <v>0</v>
      </c>
      <c r="P283" s="18">
        <f>+P$1*'Delkostnadsindekser 2025'!J283*'Delkostnadsindekser 2025'!$K283/1000</f>
        <v>0</v>
      </c>
      <c r="R283" s="18">
        <f>+R$1*'Delkostnadsindekser 2025'!C283*'Delkostnadsindekser 2025'!$K283/1000</f>
        <v>0</v>
      </c>
    </row>
    <row r="284" spans="1:18" ht="13">
      <c r="A284" s="2">
        <v>4649</v>
      </c>
      <c r="B284" s="1" t="s">
        <v>377</v>
      </c>
      <c r="D284" s="18">
        <f>+D$1*'Delkostnadsindekser 2025'!D284*'Delkostnadsindekser 2025'!$K284/1000</f>
        <v>0</v>
      </c>
      <c r="F284" s="18">
        <f>+F$1*'Delkostnadsindekser 2025'!E284*'Delkostnadsindekser 2025'!$K284/1000</f>
        <v>0</v>
      </c>
      <c r="H284" s="18">
        <f>+H$1*'Delkostnadsindekser 2025'!F284*'Delkostnadsindekser 2025'!$K284/1000</f>
        <v>0</v>
      </c>
      <c r="J284" s="18">
        <f>+J$1*'Delkostnadsindekser 2025'!G284*'Delkostnadsindekser 2025'!$K284/1000</f>
        <v>0</v>
      </c>
      <c r="L284" s="18">
        <f>+L$1*'Delkostnadsindekser 2025'!H284*'Delkostnadsindekser 2025'!$K284/1000</f>
        <v>0</v>
      </c>
      <c r="N284" s="18">
        <f>+N$1*'Delkostnadsindekser 2025'!I284*'Delkostnadsindekser 2025'!$K284/1000</f>
        <v>0</v>
      </c>
      <c r="P284" s="18">
        <f>+P$1*'Delkostnadsindekser 2025'!J284*'Delkostnadsindekser 2025'!$K284/1000</f>
        <v>0</v>
      </c>
      <c r="R284" s="18">
        <f>+R$1*'Delkostnadsindekser 2025'!C284*'Delkostnadsindekser 2025'!$K284/1000</f>
        <v>0</v>
      </c>
    </row>
    <row r="285" spans="1:18" ht="13">
      <c r="A285" s="2">
        <v>4650</v>
      </c>
      <c r="B285" s="1" t="s">
        <v>184</v>
      </c>
      <c r="D285" s="18">
        <f>+D$1*'Delkostnadsindekser 2025'!D285*'Delkostnadsindekser 2025'!$K285/1000</f>
        <v>0</v>
      </c>
      <c r="F285" s="18">
        <f>+F$1*'Delkostnadsindekser 2025'!E285*'Delkostnadsindekser 2025'!$K285/1000</f>
        <v>0</v>
      </c>
      <c r="H285" s="18">
        <f>+H$1*'Delkostnadsindekser 2025'!F285*'Delkostnadsindekser 2025'!$K285/1000</f>
        <v>0</v>
      </c>
      <c r="J285" s="18">
        <f>+J$1*'Delkostnadsindekser 2025'!G285*'Delkostnadsindekser 2025'!$K285/1000</f>
        <v>0</v>
      </c>
      <c r="L285" s="18">
        <f>+L$1*'Delkostnadsindekser 2025'!H285*'Delkostnadsindekser 2025'!$K285/1000</f>
        <v>0</v>
      </c>
      <c r="N285" s="18">
        <f>+N$1*'Delkostnadsindekser 2025'!I285*'Delkostnadsindekser 2025'!$K285/1000</f>
        <v>0</v>
      </c>
      <c r="P285" s="18">
        <f>+P$1*'Delkostnadsindekser 2025'!J285*'Delkostnadsindekser 2025'!$K285/1000</f>
        <v>0</v>
      </c>
      <c r="R285" s="18">
        <f>+R$1*'Delkostnadsindekser 2025'!C285*'Delkostnadsindekser 2025'!$K285/1000</f>
        <v>0</v>
      </c>
    </row>
    <row r="286" spans="1:18" ht="13">
      <c r="A286" s="2">
        <v>4651</v>
      </c>
      <c r="B286" s="1" t="s">
        <v>185</v>
      </c>
      <c r="D286" s="18">
        <f>+D$1*'Delkostnadsindekser 2025'!D286*'Delkostnadsindekser 2025'!$K286/1000</f>
        <v>0</v>
      </c>
      <c r="F286" s="18">
        <f>+F$1*'Delkostnadsindekser 2025'!E286*'Delkostnadsindekser 2025'!$K286/1000</f>
        <v>0</v>
      </c>
      <c r="H286" s="18">
        <f>+H$1*'Delkostnadsindekser 2025'!F286*'Delkostnadsindekser 2025'!$K286/1000</f>
        <v>0</v>
      </c>
      <c r="J286" s="18">
        <f>+J$1*'Delkostnadsindekser 2025'!G286*'Delkostnadsindekser 2025'!$K286/1000</f>
        <v>0</v>
      </c>
      <c r="L286" s="18">
        <f>+L$1*'Delkostnadsindekser 2025'!H286*'Delkostnadsindekser 2025'!$K286/1000</f>
        <v>0</v>
      </c>
      <c r="N286" s="18">
        <f>+N$1*'Delkostnadsindekser 2025'!I286*'Delkostnadsindekser 2025'!$K286/1000</f>
        <v>0</v>
      </c>
      <c r="P286" s="18">
        <f>+P$1*'Delkostnadsindekser 2025'!J286*'Delkostnadsindekser 2025'!$K286/1000</f>
        <v>0</v>
      </c>
      <c r="R286" s="18">
        <f>+R$1*'Delkostnadsindekser 2025'!C286*'Delkostnadsindekser 2025'!$K286/1000</f>
        <v>0</v>
      </c>
    </row>
    <row r="287" spans="1:18" ht="13">
      <c r="A287" s="2">
        <v>5001</v>
      </c>
      <c r="B287" s="1" t="s">
        <v>207</v>
      </c>
      <c r="D287" s="18">
        <f>+D$1*'Delkostnadsindekser 2025'!D287*'Delkostnadsindekser 2025'!$K287/1000</f>
        <v>0</v>
      </c>
      <c r="F287" s="18">
        <f>+F$1*'Delkostnadsindekser 2025'!E287*'Delkostnadsindekser 2025'!$K287/1000</f>
        <v>0</v>
      </c>
      <c r="H287" s="18">
        <f>+H$1*'Delkostnadsindekser 2025'!F287*'Delkostnadsindekser 2025'!$K287/1000</f>
        <v>0</v>
      </c>
      <c r="J287" s="18">
        <f>+J$1*'Delkostnadsindekser 2025'!G287*'Delkostnadsindekser 2025'!$K287/1000</f>
        <v>0</v>
      </c>
      <c r="L287" s="18">
        <f>+L$1*'Delkostnadsindekser 2025'!H287*'Delkostnadsindekser 2025'!$K287/1000</f>
        <v>0</v>
      </c>
      <c r="N287" s="18">
        <f>+N$1*'Delkostnadsindekser 2025'!I287*'Delkostnadsindekser 2025'!$K287/1000</f>
        <v>0</v>
      </c>
      <c r="P287" s="18">
        <f>+P$1*'Delkostnadsindekser 2025'!J287*'Delkostnadsindekser 2025'!$K287/1000</f>
        <v>0</v>
      </c>
      <c r="R287" s="18">
        <f>+R$1*'Delkostnadsindekser 2025'!C287*'Delkostnadsindekser 2025'!$K287/1000</f>
        <v>0</v>
      </c>
    </row>
    <row r="288" spans="1:18" ht="13">
      <c r="A288" s="2">
        <v>5006</v>
      </c>
      <c r="B288" s="1" t="s">
        <v>378</v>
      </c>
      <c r="D288" s="18">
        <f>+D$1*'Delkostnadsindekser 2025'!D288*'Delkostnadsindekser 2025'!$K288/1000</f>
        <v>0</v>
      </c>
      <c r="F288" s="18">
        <f>+F$1*'Delkostnadsindekser 2025'!E288*'Delkostnadsindekser 2025'!$K288/1000</f>
        <v>0</v>
      </c>
      <c r="H288" s="18">
        <f>+H$1*'Delkostnadsindekser 2025'!F288*'Delkostnadsindekser 2025'!$K288/1000</f>
        <v>0</v>
      </c>
      <c r="J288" s="18">
        <f>+J$1*'Delkostnadsindekser 2025'!G288*'Delkostnadsindekser 2025'!$K288/1000</f>
        <v>0</v>
      </c>
      <c r="L288" s="18">
        <f>+L$1*'Delkostnadsindekser 2025'!H288*'Delkostnadsindekser 2025'!$K288/1000</f>
        <v>0</v>
      </c>
      <c r="N288" s="18">
        <f>+N$1*'Delkostnadsindekser 2025'!I288*'Delkostnadsindekser 2025'!$K288/1000</f>
        <v>0</v>
      </c>
      <c r="P288" s="18">
        <f>+P$1*'Delkostnadsindekser 2025'!J288*'Delkostnadsindekser 2025'!$K288/1000</f>
        <v>0</v>
      </c>
      <c r="R288" s="18">
        <f>+R$1*'Delkostnadsindekser 2025'!C288*'Delkostnadsindekser 2025'!$K288/1000</f>
        <v>0</v>
      </c>
    </row>
    <row r="289" spans="1:18" ht="13">
      <c r="A289" s="2">
        <v>5007</v>
      </c>
      <c r="B289" s="1" t="s">
        <v>379</v>
      </c>
      <c r="D289" s="18">
        <f>+D$1*'Delkostnadsindekser 2025'!D289*'Delkostnadsindekser 2025'!$K289/1000</f>
        <v>0</v>
      </c>
      <c r="F289" s="18">
        <f>+F$1*'Delkostnadsindekser 2025'!E289*'Delkostnadsindekser 2025'!$K289/1000</f>
        <v>0</v>
      </c>
      <c r="H289" s="18">
        <f>+H$1*'Delkostnadsindekser 2025'!F289*'Delkostnadsindekser 2025'!$K289/1000</f>
        <v>0</v>
      </c>
      <c r="J289" s="18">
        <f>+J$1*'Delkostnadsindekser 2025'!G289*'Delkostnadsindekser 2025'!$K289/1000</f>
        <v>0</v>
      </c>
      <c r="L289" s="18">
        <f>+L$1*'Delkostnadsindekser 2025'!H289*'Delkostnadsindekser 2025'!$K289/1000</f>
        <v>0</v>
      </c>
      <c r="N289" s="18">
        <f>+N$1*'Delkostnadsindekser 2025'!I289*'Delkostnadsindekser 2025'!$K289/1000</f>
        <v>0</v>
      </c>
      <c r="P289" s="18">
        <f>+P$1*'Delkostnadsindekser 2025'!J289*'Delkostnadsindekser 2025'!$K289/1000</f>
        <v>0</v>
      </c>
      <c r="R289" s="18">
        <f>+R$1*'Delkostnadsindekser 2025'!C289*'Delkostnadsindekser 2025'!$K289/1000</f>
        <v>0</v>
      </c>
    </row>
    <row r="290" spans="1:18" ht="13">
      <c r="A290" s="2">
        <v>5014</v>
      </c>
      <c r="B290" s="1" t="s">
        <v>208</v>
      </c>
      <c r="D290" s="18">
        <f>+D$1*'Delkostnadsindekser 2025'!D290*'Delkostnadsindekser 2025'!$K290/1000</f>
        <v>0</v>
      </c>
      <c r="F290" s="18">
        <f>+F$1*'Delkostnadsindekser 2025'!E290*'Delkostnadsindekser 2025'!$K290/1000</f>
        <v>0</v>
      </c>
      <c r="H290" s="18">
        <f>+H$1*'Delkostnadsindekser 2025'!F290*'Delkostnadsindekser 2025'!$K290/1000</f>
        <v>0</v>
      </c>
      <c r="J290" s="18">
        <f>+J$1*'Delkostnadsindekser 2025'!G290*'Delkostnadsindekser 2025'!$K290/1000</f>
        <v>0</v>
      </c>
      <c r="L290" s="18">
        <f>+L$1*'Delkostnadsindekser 2025'!H290*'Delkostnadsindekser 2025'!$K290/1000</f>
        <v>0</v>
      </c>
      <c r="N290" s="18">
        <f>+N$1*'Delkostnadsindekser 2025'!I290*'Delkostnadsindekser 2025'!$K290/1000</f>
        <v>0</v>
      </c>
      <c r="P290" s="18">
        <f>+P$1*'Delkostnadsindekser 2025'!J290*'Delkostnadsindekser 2025'!$K290/1000</f>
        <v>0</v>
      </c>
      <c r="R290" s="18">
        <f>+R$1*'Delkostnadsindekser 2025'!C290*'Delkostnadsindekser 2025'!$K290/1000</f>
        <v>0</v>
      </c>
    </row>
    <row r="291" spans="1:18" ht="13">
      <c r="A291" s="2">
        <v>5020</v>
      </c>
      <c r="B291" s="1" t="s">
        <v>209</v>
      </c>
      <c r="D291" s="18">
        <f>+D$1*'Delkostnadsindekser 2025'!D291*'Delkostnadsindekser 2025'!$K291/1000</f>
        <v>0</v>
      </c>
      <c r="F291" s="18">
        <f>+F$1*'Delkostnadsindekser 2025'!E291*'Delkostnadsindekser 2025'!$K291/1000</f>
        <v>0</v>
      </c>
      <c r="H291" s="18">
        <f>+H$1*'Delkostnadsindekser 2025'!F291*'Delkostnadsindekser 2025'!$K291/1000</f>
        <v>0</v>
      </c>
      <c r="J291" s="18">
        <f>+J$1*'Delkostnadsindekser 2025'!G291*'Delkostnadsindekser 2025'!$K291/1000</f>
        <v>0</v>
      </c>
      <c r="L291" s="18">
        <f>+L$1*'Delkostnadsindekser 2025'!H291*'Delkostnadsindekser 2025'!$K291/1000</f>
        <v>0</v>
      </c>
      <c r="N291" s="18">
        <f>+N$1*'Delkostnadsindekser 2025'!I291*'Delkostnadsindekser 2025'!$K291/1000</f>
        <v>0</v>
      </c>
      <c r="P291" s="18">
        <f>+P$1*'Delkostnadsindekser 2025'!J291*'Delkostnadsindekser 2025'!$K291/1000</f>
        <v>0</v>
      </c>
      <c r="R291" s="18">
        <f>+R$1*'Delkostnadsindekser 2025'!C291*'Delkostnadsindekser 2025'!$K291/1000</f>
        <v>0</v>
      </c>
    </row>
    <row r="292" spans="1:18" ht="13">
      <c r="A292" s="2">
        <v>5021</v>
      </c>
      <c r="B292" s="1" t="s">
        <v>210</v>
      </c>
      <c r="D292" s="18">
        <f>+D$1*'Delkostnadsindekser 2025'!D292*'Delkostnadsindekser 2025'!$K292/1000</f>
        <v>0</v>
      </c>
      <c r="F292" s="18">
        <f>+F$1*'Delkostnadsindekser 2025'!E292*'Delkostnadsindekser 2025'!$K292/1000</f>
        <v>0</v>
      </c>
      <c r="H292" s="18">
        <f>+H$1*'Delkostnadsindekser 2025'!F292*'Delkostnadsindekser 2025'!$K292/1000</f>
        <v>0</v>
      </c>
      <c r="J292" s="18">
        <f>+J$1*'Delkostnadsindekser 2025'!G292*'Delkostnadsindekser 2025'!$K292/1000</f>
        <v>0</v>
      </c>
      <c r="L292" s="18">
        <f>+L$1*'Delkostnadsindekser 2025'!H292*'Delkostnadsindekser 2025'!$K292/1000</f>
        <v>0</v>
      </c>
      <c r="N292" s="18">
        <f>+N$1*'Delkostnadsindekser 2025'!I292*'Delkostnadsindekser 2025'!$K292/1000</f>
        <v>0</v>
      </c>
      <c r="P292" s="18">
        <f>+P$1*'Delkostnadsindekser 2025'!J292*'Delkostnadsindekser 2025'!$K292/1000</f>
        <v>0</v>
      </c>
      <c r="R292" s="18">
        <f>+R$1*'Delkostnadsindekser 2025'!C292*'Delkostnadsindekser 2025'!$K292/1000</f>
        <v>0</v>
      </c>
    </row>
    <row r="293" spans="1:18" ht="13">
      <c r="A293" s="2">
        <v>5022</v>
      </c>
      <c r="B293" s="1" t="s">
        <v>211</v>
      </c>
      <c r="D293" s="18">
        <f>+D$1*'Delkostnadsindekser 2025'!D293*'Delkostnadsindekser 2025'!$K293/1000</f>
        <v>0</v>
      </c>
      <c r="F293" s="18">
        <f>+F$1*'Delkostnadsindekser 2025'!E293*'Delkostnadsindekser 2025'!$K293/1000</f>
        <v>0</v>
      </c>
      <c r="H293" s="18">
        <f>+H$1*'Delkostnadsindekser 2025'!F293*'Delkostnadsindekser 2025'!$K293/1000</f>
        <v>0</v>
      </c>
      <c r="J293" s="18">
        <f>+J$1*'Delkostnadsindekser 2025'!G293*'Delkostnadsindekser 2025'!$K293/1000</f>
        <v>0</v>
      </c>
      <c r="L293" s="18">
        <f>+L$1*'Delkostnadsindekser 2025'!H293*'Delkostnadsindekser 2025'!$K293/1000</f>
        <v>0</v>
      </c>
      <c r="N293" s="18">
        <f>+N$1*'Delkostnadsindekser 2025'!I293*'Delkostnadsindekser 2025'!$K293/1000</f>
        <v>0</v>
      </c>
      <c r="P293" s="18">
        <f>+P$1*'Delkostnadsindekser 2025'!J293*'Delkostnadsindekser 2025'!$K293/1000</f>
        <v>0</v>
      </c>
      <c r="R293" s="18">
        <f>+R$1*'Delkostnadsindekser 2025'!C293*'Delkostnadsindekser 2025'!$K293/1000</f>
        <v>0</v>
      </c>
    </row>
    <row r="294" spans="1:18" ht="13">
      <c r="A294" s="2">
        <v>5025</v>
      </c>
      <c r="B294" s="1" t="s">
        <v>212</v>
      </c>
      <c r="D294" s="18">
        <f>+D$1*'Delkostnadsindekser 2025'!D294*'Delkostnadsindekser 2025'!$K294/1000</f>
        <v>0</v>
      </c>
      <c r="F294" s="18">
        <f>+F$1*'Delkostnadsindekser 2025'!E294*'Delkostnadsindekser 2025'!$K294/1000</f>
        <v>0</v>
      </c>
      <c r="H294" s="18">
        <f>+H$1*'Delkostnadsindekser 2025'!F294*'Delkostnadsindekser 2025'!$K294/1000</f>
        <v>0</v>
      </c>
      <c r="J294" s="18">
        <f>+J$1*'Delkostnadsindekser 2025'!G294*'Delkostnadsindekser 2025'!$K294/1000</f>
        <v>0</v>
      </c>
      <c r="L294" s="18">
        <f>+L$1*'Delkostnadsindekser 2025'!H294*'Delkostnadsindekser 2025'!$K294/1000</f>
        <v>0</v>
      </c>
      <c r="N294" s="18">
        <f>+N$1*'Delkostnadsindekser 2025'!I294*'Delkostnadsindekser 2025'!$K294/1000</f>
        <v>0</v>
      </c>
      <c r="P294" s="18">
        <f>+P$1*'Delkostnadsindekser 2025'!J294*'Delkostnadsindekser 2025'!$K294/1000</f>
        <v>0</v>
      </c>
      <c r="R294" s="18">
        <f>+R$1*'Delkostnadsindekser 2025'!C294*'Delkostnadsindekser 2025'!$K294/1000</f>
        <v>0</v>
      </c>
    </row>
    <row r="295" spans="1:18" ht="13">
      <c r="A295" s="2">
        <v>5026</v>
      </c>
      <c r="B295" s="1" t="s">
        <v>213</v>
      </c>
      <c r="D295" s="18">
        <f>+D$1*'Delkostnadsindekser 2025'!D295*'Delkostnadsindekser 2025'!$K295/1000</f>
        <v>0</v>
      </c>
      <c r="F295" s="18">
        <f>+F$1*'Delkostnadsindekser 2025'!E295*'Delkostnadsindekser 2025'!$K295/1000</f>
        <v>0</v>
      </c>
      <c r="H295" s="18">
        <f>+H$1*'Delkostnadsindekser 2025'!F295*'Delkostnadsindekser 2025'!$K295/1000</f>
        <v>0</v>
      </c>
      <c r="J295" s="18">
        <f>+J$1*'Delkostnadsindekser 2025'!G295*'Delkostnadsindekser 2025'!$K295/1000</f>
        <v>0</v>
      </c>
      <c r="L295" s="18">
        <f>+L$1*'Delkostnadsindekser 2025'!H295*'Delkostnadsindekser 2025'!$K295/1000</f>
        <v>0</v>
      </c>
      <c r="N295" s="18">
        <f>+N$1*'Delkostnadsindekser 2025'!I295*'Delkostnadsindekser 2025'!$K295/1000</f>
        <v>0</v>
      </c>
      <c r="P295" s="18">
        <f>+P$1*'Delkostnadsindekser 2025'!J295*'Delkostnadsindekser 2025'!$K295/1000</f>
        <v>0</v>
      </c>
      <c r="R295" s="18">
        <f>+R$1*'Delkostnadsindekser 2025'!C295*'Delkostnadsindekser 2025'!$K295/1000</f>
        <v>0</v>
      </c>
    </row>
    <row r="296" spans="1:18" ht="13">
      <c r="A296" s="2">
        <v>5027</v>
      </c>
      <c r="B296" s="1" t="s">
        <v>214</v>
      </c>
      <c r="D296" s="18">
        <f>+D$1*'Delkostnadsindekser 2025'!D296*'Delkostnadsindekser 2025'!$K296/1000</f>
        <v>0</v>
      </c>
      <c r="F296" s="18">
        <f>+F$1*'Delkostnadsindekser 2025'!E296*'Delkostnadsindekser 2025'!$K296/1000</f>
        <v>0</v>
      </c>
      <c r="H296" s="18">
        <f>+H$1*'Delkostnadsindekser 2025'!F296*'Delkostnadsindekser 2025'!$K296/1000</f>
        <v>0</v>
      </c>
      <c r="J296" s="18">
        <f>+J$1*'Delkostnadsindekser 2025'!G296*'Delkostnadsindekser 2025'!$K296/1000</f>
        <v>0</v>
      </c>
      <c r="L296" s="18">
        <f>+L$1*'Delkostnadsindekser 2025'!H296*'Delkostnadsindekser 2025'!$K296/1000</f>
        <v>0</v>
      </c>
      <c r="N296" s="18">
        <f>+N$1*'Delkostnadsindekser 2025'!I296*'Delkostnadsindekser 2025'!$K296/1000</f>
        <v>0</v>
      </c>
      <c r="P296" s="18">
        <f>+P$1*'Delkostnadsindekser 2025'!J296*'Delkostnadsindekser 2025'!$K296/1000</f>
        <v>0</v>
      </c>
      <c r="R296" s="18">
        <f>+R$1*'Delkostnadsindekser 2025'!C296*'Delkostnadsindekser 2025'!$K296/1000</f>
        <v>0</v>
      </c>
    </row>
    <row r="297" spans="1:18" ht="13">
      <c r="A297" s="2">
        <v>5028</v>
      </c>
      <c r="B297" s="1" t="s">
        <v>215</v>
      </c>
      <c r="D297" s="18">
        <f>+D$1*'Delkostnadsindekser 2025'!D297*'Delkostnadsindekser 2025'!$K297/1000</f>
        <v>0</v>
      </c>
      <c r="F297" s="18">
        <f>+F$1*'Delkostnadsindekser 2025'!E297*'Delkostnadsindekser 2025'!$K297/1000</f>
        <v>0</v>
      </c>
      <c r="H297" s="18">
        <f>+H$1*'Delkostnadsindekser 2025'!F297*'Delkostnadsindekser 2025'!$K297/1000</f>
        <v>0</v>
      </c>
      <c r="J297" s="18">
        <f>+J$1*'Delkostnadsindekser 2025'!G297*'Delkostnadsindekser 2025'!$K297/1000</f>
        <v>0</v>
      </c>
      <c r="L297" s="18">
        <f>+L$1*'Delkostnadsindekser 2025'!H297*'Delkostnadsindekser 2025'!$K297/1000</f>
        <v>0</v>
      </c>
      <c r="N297" s="18">
        <f>+N$1*'Delkostnadsindekser 2025'!I297*'Delkostnadsindekser 2025'!$K297/1000</f>
        <v>0</v>
      </c>
      <c r="P297" s="18">
        <f>+P$1*'Delkostnadsindekser 2025'!J297*'Delkostnadsindekser 2025'!$K297/1000</f>
        <v>0</v>
      </c>
      <c r="R297" s="18">
        <f>+R$1*'Delkostnadsindekser 2025'!C297*'Delkostnadsindekser 2025'!$K297/1000</f>
        <v>0</v>
      </c>
    </row>
    <row r="298" spans="1:18" ht="13">
      <c r="A298" s="2">
        <v>5029</v>
      </c>
      <c r="B298" s="1" t="s">
        <v>216</v>
      </c>
      <c r="D298" s="18">
        <f>+D$1*'Delkostnadsindekser 2025'!D298*'Delkostnadsindekser 2025'!$K298/1000</f>
        <v>0</v>
      </c>
      <c r="F298" s="18">
        <f>+F$1*'Delkostnadsindekser 2025'!E298*'Delkostnadsindekser 2025'!$K298/1000</f>
        <v>0</v>
      </c>
      <c r="H298" s="18">
        <f>+H$1*'Delkostnadsindekser 2025'!F298*'Delkostnadsindekser 2025'!$K298/1000</f>
        <v>0</v>
      </c>
      <c r="J298" s="18">
        <f>+J$1*'Delkostnadsindekser 2025'!G298*'Delkostnadsindekser 2025'!$K298/1000</f>
        <v>0</v>
      </c>
      <c r="L298" s="18">
        <f>+L$1*'Delkostnadsindekser 2025'!H298*'Delkostnadsindekser 2025'!$K298/1000</f>
        <v>0</v>
      </c>
      <c r="N298" s="18">
        <f>+N$1*'Delkostnadsindekser 2025'!I298*'Delkostnadsindekser 2025'!$K298/1000</f>
        <v>0</v>
      </c>
      <c r="P298" s="18">
        <f>+P$1*'Delkostnadsindekser 2025'!J298*'Delkostnadsindekser 2025'!$K298/1000</f>
        <v>0</v>
      </c>
      <c r="R298" s="18">
        <f>+R$1*'Delkostnadsindekser 2025'!C298*'Delkostnadsindekser 2025'!$K298/1000</f>
        <v>0</v>
      </c>
    </row>
    <row r="299" spans="1:18" ht="13">
      <c r="A299" s="2">
        <v>5031</v>
      </c>
      <c r="B299" s="1" t="s">
        <v>217</v>
      </c>
      <c r="D299" s="18">
        <f>+D$1*'Delkostnadsindekser 2025'!D299*'Delkostnadsindekser 2025'!$K299/1000</f>
        <v>0</v>
      </c>
      <c r="F299" s="18">
        <f>+F$1*'Delkostnadsindekser 2025'!E299*'Delkostnadsindekser 2025'!$K299/1000</f>
        <v>0</v>
      </c>
      <c r="H299" s="18">
        <f>+H$1*'Delkostnadsindekser 2025'!F299*'Delkostnadsindekser 2025'!$K299/1000</f>
        <v>0</v>
      </c>
      <c r="J299" s="18">
        <f>+J$1*'Delkostnadsindekser 2025'!G299*'Delkostnadsindekser 2025'!$K299/1000</f>
        <v>0</v>
      </c>
      <c r="L299" s="18">
        <f>+L$1*'Delkostnadsindekser 2025'!H299*'Delkostnadsindekser 2025'!$K299/1000</f>
        <v>0</v>
      </c>
      <c r="N299" s="18">
        <f>+N$1*'Delkostnadsindekser 2025'!I299*'Delkostnadsindekser 2025'!$K299/1000</f>
        <v>0</v>
      </c>
      <c r="P299" s="18">
        <f>+P$1*'Delkostnadsindekser 2025'!J299*'Delkostnadsindekser 2025'!$K299/1000</f>
        <v>0</v>
      </c>
      <c r="R299" s="18">
        <f>+R$1*'Delkostnadsindekser 2025'!C299*'Delkostnadsindekser 2025'!$K299/1000</f>
        <v>0</v>
      </c>
    </row>
    <row r="300" spans="1:18" ht="13">
      <c r="A300" s="2">
        <v>5032</v>
      </c>
      <c r="B300" s="1" t="s">
        <v>218</v>
      </c>
      <c r="D300" s="18">
        <f>+D$1*'Delkostnadsindekser 2025'!D300*'Delkostnadsindekser 2025'!$K300/1000</f>
        <v>0</v>
      </c>
      <c r="F300" s="18">
        <f>+F$1*'Delkostnadsindekser 2025'!E300*'Delkostnadsindekser 2025'!$K300/1000</f>
        <v>0</v>
      </c>
      <c r="H300" s="18">
        <f>+H$1*'Delkostnadsindekser 2025'!F300*'Delkostnadsindekser 2025'!$K300/1000</f>
        <v>0</v>
      </c>
      <c r="J300" s="18">
        <f>+J$1*'Delkostnadsindekser 2025'!G300*'Delkostnadsindekser 2025'!$K300/1000</f>
        <v>0</v>
      </c>
      <c r="L300" s="18">
        <f>+L$1*'Delkostnadsindekser 2025'!H300*'Delkostnadsindekser 2025'!$K300/1000</f>
        <v>0</v>
      </c>
      <c r="N300" s="18">
        <f>+N$1*'Delkostnadsindekser 2025'!I300*'Delkostnadsindekser 2025'!$K300/1000</f>
        <v>0</v>
      </c>
      <c r="P300" s="18">
        <f>+P$1*'Delkostnadsindekser 2025'!J300*'Delkostnadsindekser 2025'!$K300/1000</f>
        <v>0</v>
      </c>
      <c r="R300" s="18">
        <f>+R$1*'Delkostnadsindekser 2025'!C300*'Delkostnadsindekser 2025'!$K300/1000</f>
        <v>0</v>
      </c>
    </row>
    <row r="301" spans="1:18" ht="13">
      <c r="A301" s="2">
        <v>5033</v>
      </c>
      <c r="B301" s="1" t="s">
        <v>219</v>
      </c>
      <c r="D301" s="18">
        <f>+D$1*'Delkostnadsindekser 2025'!D301*'Delkostnadsindekser 2025'!$K301/1000</f>
        <v>0</v>
      </c>
      <c r="F301" s="18">
        <f>+F$1*'Delkostnadsindekser 2025'!E301*'Delkostnadsindekser 2025'!$K301/1000</f>
        <v>0</v>
      </c>
      <c r="H301" s="18">
        <f>+H$1*'Delkostnadsindekser 2025'!F301*'Delkostnadsindekser 2025'!$K301/1000</f>
        <v>0</v>
      </c>
      <c r="J301" s="18">
        <f>+J$1*'Delkostnadsindekser 2025'!G301*'Delkostnadsindekser 2025'!$K301/1000</f>
        <v>0</v>
      </c>
      <c r="L301" s="18">
        <f>+L$1*'Delkostnadsindekser 2025'!H301*'Delkostnadsindekser 2025'!$K301/1000</f>
        <v>0</v>
      </c>
      <c r="N301" s="18">
        <f>+N$1*'Delkostnadsindekser 2025'!I301*'Delkostnadsindekser 2025'!$K301/1000</f>
        <v>0</v>
      </c>
      <c r="P301" s="18">
        <f>+P$1*'Delkostnadsindekser 2025'!J301*'Delkostnadsindekser 2025'!$K301/1000</f>
        <v>0</v>
      </c>
      <c r="R301" s="18">
        <f>+R$1*'Delkostnadsindekser 2025'!C301*'Delkostnadsindekser 2025'!$K301/1000</f>
        <v>0</v>
      </c>
    </row>
    <row r="302" spans="1:18" ht="13">
      <c r="A302" s="2">
        <v>5034</v>
      </c>
      <c r="B302" s="1" t="s">
        <v>220</v>
      </c>
      <c r="D302" s="18">
        <f>+D$1*'Delkostnadsindekser 2025'!D302*'Delkostnadsindekser 2025'!$K302/1000</f>
        <v>0</v>
      </c>
      <c r="F302" s="18">
        <f>+F$1*'Delkostnadsindekser 2025'!E302*'Delkostnadsindekser 2025'!$K302/1000</f>
        <v>0</v>
      </c>
      <c r="H302" s="18">
        <f>+H$1*'Delkostnadsindekser 2025'!F302*'Delkostnadsindekser 2025'!$K302/1000</f>
        <v>0</v>
      </c>
      <c r="J302" s="18">
        <f>+J$1*'Delkostnadsindekser 2025'!G302*'Delkostnadsindekser 2025'!$K302/1000</f>
        <v>0</v>
      </c>
      <c r="L302" s="18">
        <f>+L$1*'Delkostnadsindekser 2025'!H302*'Delkostnadsindekser 2025'!$K302/1000</f>
        <v>0</v>
      </c>
      <c r="N302" s="18">
        <f>+N$1*'Delkostnadsindekser 2025'!I302*'Delkostnadsindekser 2025'!$K302/1000</f>
        <v>0</v>
      </c>
      <c r="P302" s="18">
        <f>+P$1*'Delkostnadsindekser 2025'!J302*'Delkostnadsindekser 2025'!$K302/1000</f>
        <v>0</v>
      </c>
      <c r="R302" s="18">
        <f>+R$1*'Delkostnadsindekser 2025'!C302*'Delkostnadsindekser 2025'!$K302/1000</f>
        <v>0</v>
      </c>
    </row>
    <row r="303" spans="1:18" ht="13">
      <c r="A303" s="2">
        <v>5035</v>
      </c>
      <c r="B303" s="1" t="s">
        <v>221</v>
      </c>
      <c r="D303" s="18">
        <f>+D$1*'Delkostnadsindekser 2025'!D303*'Delkostnadsindekser 2025'!$K303/1000</f>
        <v>0</v>
      </c>
      <c r="F303" s="18">
        <f>+F$1*'Delkostnadsindekser 2025'!E303*'Delkostnadsindekser 2025'!$K303/1000</f>
        <v>0</v>
      </c>
      <c r="H303" s="18">
        <f>+H$1*'Delkostnadsindekser 2025'!F303*'Delkostnadsindekser 2025'!$K303/1000</f>
        <v>0</v>
      </c>
      <c r="J303" s="18">
        <f>+J$1*'Delkostnadsindekser 2025'!G303*'Delkostnadsindekser 2025'!$K303/1000</f>
        <v>0</v>
      </c>
      <c r="L303" s="18">
        <f>+L$1*'Delkostnadsindekser 2025'!H303*'Delkostnadsindekser 2025'!$K303/1000</f>
        <v>0</v>
      </c>
      <c r="N303" s="18">
        <f>+N$1*'Delkostnadsindekser 2025'!I303*'Delkostnadsindekser 2025'!$K303/1000</f>
        <v>0</v>
      </c>
      <c r="P303" s="18">
        <f>+P$1*'Delkostnadsindekser 2025'!J303*'Delkostnadsindekser 2025'!$K303/1000</f>
        <v>0</v>
      </c>
      <c r="R303" s="18">
        <f>+R$1*'Delkostnadsindekser 2025'!C303*'Delkostnadsindekser 2025'!$K303/1000</f>
        <v>0</v>
      </c>
    </row>
    <row r="304" spans="1:18" ht="13">
      <c r="A304" s="2">
        <v>5036</v>
      </c>
      <c r="B304" s="1" t="s">
        <v>222</v>
      </c>
      <c r="D304" s="18">
        <f>+D$1*'Delkostnadsindekser 2025'!D304*'Delkostnadsindekser 2025'!$K304/1000</f>
        <v>0</v>
      </c>
      <c r="F304" s="18">
        <f>+F$1*'Delkostnadsindekser 2025'!E304*'Delkostnadsindekser 2025'!$K304/1000</f>
        <v>0</v>
      </c>
      <c r="H304" s="18">
        <f>+H$1*'Delkostnadsindekser 2025'!F304*'Delkostnadsindekser 2025'!$K304/1000</f>
        <v>0</v>
      </c>
      <c r="J304" s="18">
        <f>+J$1*'Delkostnadsindekser 2025'!G304*'Delkostnadsindekser 2025'!$K304/1000</f>
        <v>0</v>
      </c>
      <c r="L304" s="18">
        <f>+L$1*'Delkostnadsindekser 2025'!H304*'Delkostnadsindekser 2025'!$K304/1000</f>
        <v>0</v>
      </c>
      <c r="N304" s="18">
        <f>+N$1*'Delkostnadsindekser 2025'!I304*'Delkostnadsindekser 2025'!$K304/1000</f>
        <v>0</v>
      </c>
      <c r="P304" s="18">
        <f>+P$1*'Delkostnadsindekser 2025'!J304*'Delkostnadsindekser 2025'!$K304/1000</f>
        <v>0</v>
      </c>
      <c r="R304" s="18">
        <f>+R$1*'Delkostnadsindekser 2025'!C304*'Delkostnadsindekser 2025'!$K304/1000</f>
        <v>0</v>
      </c>
    </row>
    <row r="305" spans="1:18" ht="13">
      <c r="A305" s="2">
        <v>5037</v>
      </c>
      <c r="B305" s="1" t="s">
        <v>223</v>
      </c>
      <c r="D305" s="18">
        <f>+D$1*'Delkostnadsindekser 2025'!D305*'Delkostnadsindekser 2025'!$K305/1000</f>
        <v>0</v>
      </c>
      <c r="F305" s="18">
        <f>+F$1*'Delkostnadsindekser 2025'!E305*'Delkostnadsindekser 2025'!$K305/1000</f>
        <v>0</v>
      </c>
      <c r="H305" s="18">
        <f>+H$1*'Delkostnadsindekser 2025'!F305*'Delkostnadsindekser 2025'!$K305/1000</f>
        <v>0</v>
      </c>
      <c r="J305" s="18">
        <f>+J$1*'Delkostnadsindekser 2025'!G305*'Delkostnadsindekser 2025'!$K305/1000</f>
        <v>0</v>
      </c>
      <c r="L305" s="18">
        <f>+L$1*'Delkostnadsindekser 2025'!H305*'Delkostnadsindekser 2025'!$K305/1000</f>
        <v>0</v>
      </c>
      <c r="N305" s="18">
        <f>+N$1*'Delkostnadsindekser 2025'!I305*'Delkostnadsindekser 2025'!$K305/1000</f>
        <v>0</v>
      </c>
      <c r="P305" s="18">
        <f>+P$1*'Delkostnadsindekser 2025'!J305*'Delkostnadsindekser 2025'!$K305/1000</f>
        <v>0</v>
      </c>
      <c r="R305" s="18">
        <f>+R$1*'Delkostnadsindekser 2025'!C305*'Delkostnadsindekser 2025'!$K305/1000</f>
        <v>0</v>
      </c>
    </row>
    <row r="306" spans="1:18" ht="13">
      <c r="A306" s="2">
        <v>5038</v>
      </c>
      <c r="B306" s="1" t="s">
        <v>224</v>
      </c>
      <c r="D306" s="18">
        <f>+D$1*'Delkostnadsindekser 2025'!D306*'Delkostnadsindekser 2025'!$K306/1000</f>
        <v>0</v>
      </c>
      <c r="F306" s="18">
        <f>+F$1*'Delkostnadsindekser 2025'!E306*'Delkostnadsindekser 2025'!$K306/1000</f>
        <v>0</v>
      </c>
      <c r="H306" s="18">
        <f>+H$1*'Delkostnadsindekser 2025'!F306*'Delkostnadsindekser 2025'!$K306/1000</f>
        <v>0</v>
      </c>
      <c r="J306" s="18">
        <f>+J$1*'Delkostnadsindekser 2025'!G306*'Delkostnadsindekser 2025'!$K306/1000</f>
        <v>0</v>
      </c>
      <c r="L306" s="18">
        <f>+L$1*'Delkostnadsindekser 2025'!H306*'Delkostnadsindekser 2025'!$K306/1000</f>
        <v>0</v>
      </c>
      <c r="N306" s="18">
        <f>+N$1*'Delkostnadsindekser 2025'!I306*'Delkostnadsindekser 2025'!$K306/1000</f>
        <v>0</v>
      </c>
      <c r="P306" s="18">
        <f>+P$1*'Delkostnadsindekser 2025'!J306*'Delkostnadsindekser 2025'!$K306/1000</f>
        <v>0</v>
      </c>
      <c r="R306" s="18">
        <f>+R$1*'Delkostnadsindekser 2025'!C306*'Delkostnadsindekser 2025'!$K306/1000</f>
        <v>0</v>
      </c>
    </row>
    <row r="307" spans="1:18" ht="13">
      <c r="A307" s="2">
        <v>5041</v>
      </c>
      <c r="B307" s="1" t="s">
        <v>226</v>
      </c>
      <c r="D307" s="18">
        <f>+D$1*'Delkostnadsindekser 2025'!D307*'Delkostnadsindekser 2025'!$K307/1000</f>
        <v>0</v>
      </c>
      <c r="F307" s="18">
        <f>+F$1*'Delkostnadsindekser 2025'!E307*'Delkostnadsindekser 2025'!$K307/1000</f>
        <v>0</v>
      </c>
      <c r="H307" s="18">
        <f>+H$1*'Delkostnadsindekser 2025'!F307*'Delkostnadsindekser 2025'!$K307/1000</f>
        <v>0</v>
      </c>
      <c r="J307" s="18">
        <f>+J$1*'Delkostnadsindekser 2025'!G307*'Delkostnadsindekser 2025'!$K307/1000</f>
        <v>0</v>
      </c>
      <c r="L307" s="18">
        <f>+L$1*'Delkostnadsindekser 2025'!H307*'Delkostnadsindekser 2025'!$K307/1000</f>
        <v>0</v>
      </c>
      <c r="N307" s="18">
        <f>+N$1*'Delkostnadsindekser 2025'!I307*'Delkostnadsindekser 2025'!$K307/1000</f>
        <v>0</v>
      </c>
      <c r="P307" s="18">
        <f>+P$1*'Delkostnadsindekser 2025'!J307*'Delkostnadsindekser 2025'!$K307/1000</f>
        <v>0</v>
      </c>
      <c r="R307" s="18">
        <f>+R$1*'Delkostnadsindekser 2025'!C307*'Delkostnadsindekser 2025'!$K307/1000</f>
        <v>0</v>
      </c>
    </row>
    <row r="308" spans="1:18" ht="13">
      <c r="A308" s="2">
        <v>5042</v>
      </c>
      <c r="B308" s="1" t="s">
        <v>227</v>
      </c>
      <c r="D308" s="18">
        <f>+D$1*'Delkostnadsindekser 2025'!D308*'Delkostnadsindekser 2025'!$K308/1000</f>
        <v>0</v>
      </c>
      <c r="F308" s="18">
        <f>+F$1*'Delkostnadsindekser 2025'!E308*'Delkostnadsindekser 2025'!$K308/1000</f>
        <v>0</v>
      </c>
      <c r="H308" s="18">
        <f>+H$1*'Delkostnadsindekser 2025'!F308*'Delkostnadsindekser 2025'!$K308/1000</f>
        <v>0</v>
      </c>
      <c r="J308" s="18">
        <f>+J$1*'Delkostnadsindekser 2025'!G308*'Delkostnadsindekser 2025'!$K308/1000</f>
        <v>0</v>
      </c>
      <c r="L308" s="18">
        <f>+L$1*'Delkostnadsindekser 2025'!H308*'Delkostnadsindekser 2025'!$K308/1000</f>
        <v>0</v>
      </c>
      <c r="N308" s="18">
        <f>+N$1*'Delkostnadsindekser 2025'!I308*'Delkostnadsindekser 2025'!$K308/1000</f>
        <v>0</v>
      </c>
      <c r="P308" s="18">
        <f>+P$1*'Delkostnadsindekser 2025'!J308*'Delkostnadsindekser 2025'!$K308/1000</f>
        <v>0</v>
      </c>
      <c r="R308" s="18">
        <f>+R$1*'Delkostnadsindekser 2025'!C308*'Delkostnadsindekser 2025'!$K308/1000</f>
        <v>0</v>
      </c>
    </row>
    <row r="309" spans="1:18" ht="13">
      <c r="A309" s="2">
        <v>5043</v>
      </c>
      <c r="B309" s="1" t="s">
        <v>228</v>
      </c>
      <c r="D309" s="18">
        <f>+D$1*'Delkostnadsindekser 2025'!D309*'Delkostnadsindekser 2025'!$K309/1000</f>
        <v>0</v>
      </c>
      <c r="F309" s="18">
        <f>+F$1*'Delkostnadsindekser 2025'!E309*'Delkostnadsindekser 2025'!$K309/1000</f>
        <v>0</v>
      </c>
      <c r="H309" s="18">
        <f>+H$1*'Delkostnadsindekser 2025'!F309*'Delkostnadsindekser 2025'!$K309/1000</f>
        <v>0</v>
      </c>
      <c r="J309" s="18">
        <f>+J$1*'Delkostnadsindekser 2025'!G309*'Delkostnadsindekser 2025'!$K309/1000</f>
        <v>0</v>
      </c>
      <c r="L309" s="18">
        <f>+L$1*'Delkostnadsindekser 2025'!H309*'Delkostnadsindekser 2025'!$K309/1000</f>
        <v>0</v>
      </c>
      <c r="N309" s="18">
        <f>+N$1*'Delkostnadsindekser 2025'!I309*'Delkostnadsindekser 2025'!$K309/1000</f>
        <v>0</v>
      </c>
      <c r="P309" s="18">
        <f>+P$1*'Delkostnadsindekser 2025'!J309*'Delkostnadsindekser 2025'!$K309/1000</f>
        <v>0</v>
      </c>
      <c r="R309" s="18">
        <f>+R$1*'Delkostnadsindekser 2025'!C309*'Delkostnadsindekser 2025'!$K309/1000</f>
        <v>0</v>
      </c>
    </row>
    <row r="310" spans="1:18" ht="13">
      <c r="A310" s="2">
        <v>5044</v>
      </c>
      <c r="B310" s="1" t="s">
        <v>229</v>
      </c>
      <c r="D310" s="18">
        <f>+D$1*'Delkostnadsindekser 2025'!D310*'Delkostnadsindekser 2025'!$K310/1000</f>
        <v>0</v>
      </c>
      <c r="F310" s="18">
        <f>+F$1*'Delkostnadsindekser 2025'!E310*'Delkostnadsindekser 2025'!$K310/1000</f>
        <v>0</v>
      </c>
      <c r="H310" s="18">
        <f>+H$1*'Delkostnadsindekser 2025'!F310*'Delkostnadsindekser 2025'!$K310/1000</f>
        <v>0</v>
      </c>
      <c r="J310" s="18">
        <f>+J$1*'Delkostnadsindekser 2025'!G310*'Delkostnadsindekser 2025'!$K310/1000</f>
        <v>0</v>
      </c>
      <c r="L310" s="18">
        <f>+L$1*'Delkostnadsindekser 2025'!H310*'Delkostnadsindekser 2025'!$K310/1000</f>
        <v>0</v>
      </c>
      <c r="N310" s="18">
        <f>+N$1*'Delkostnadsindekser 2025'!I310*'Delkostnadsindekser 2025'!$K310/1000</f>
        <v>0</v>
      </c>
      <c r="P310" s="18">
        <f>+P$1*'Delkostnadsindekser 2025'!J310*'Delkostnadsindekser 2025'!$K310/1000</f>
        <v>0</v>
      </c>
      <c r="R310" s="18">
        <f>+R$1*'Delkostnadsindekser 2025'!C310*'Delkostnadsindekser 2025'!$K310/1000</f>
        <v>0</v>
      </c>
    </row>
    <row r="311" spans="1:18" ht="13">
      <c r="A311" s="2">
        <v>5045</v>
      </c>
      <c r="B311" s="1" t="s">
        <v>230</v>
      </c>
      <c r="D311" s="18">
        <f>+D$1*'Delkostnadsindekser 2025'!D311*'Delkostnadsindekser 2025'!$K311/1000</f>
        <v>0</v>
      </c>
      <c r="F311" s="18">
        <f>+F$1*'Delkostnadsindekser 2025'!E311*'Delkostnadsindekser 2025'!$K311/1000</f>
        <v>0</v>
      </c>
      <c r="H311" s="18">
        <f>+H$1*'Delkostnadsindekser 2025'!F311*'Delkostnadsindekser 2025'!$K311/1000</f>
        <v>0</v>
      </c>
      <c r="J311" s="18">
        <f>+J$1*'Delkostnadsindekser 2025'!G311*'Delkostnadsindekser 2025'!$K311/1000</f>
        <v>0</v>
      </c>
      <c r="L311" s="18">
        <f>+L$1*'Delkostnadsindekser 2025'!H311*'Delkostnadsindekser 2025'!$K311/1000</f>
        <v>0</v>
      </c>
      <c r="N311" s="18">
        <f>+N$1*'Delkostnadsindekser 2025'!I311*'Delkostnadsindekser 2025'!$K311/1000</f>
        <v>0</v>
      </c>
      <c r="P311" s="18">
        <f>+P$1*'Delkostnadsindekser 2025'!J311*'Delkostnadsindekser 2025'!$K311/1000</f>
        <v>0</v>
      </c>
      <c r="R311" s="18">
        <f>+R$1*'Delkostnadsindekser 2025'!C311*'Delkostnadsindekser 2025'!$K311/1000</f>
        <v>0</v>
      </c>
    </row>
    <row r="312" spans="1:18" ht="13">
      <c r="A312" s="2">
        <v>5046</v>
      </c>
      <c r="B312" s="1" t="s">
        <v>231</v>
      </c>
      <c r="D312" s="18">
        <f>+D$1*'Delkostnadsindekser 2025'!D312*'Delkostnadsindekser 2025'!$K312/1000</f>
        <v>0</v>
      </c>
      <c r="F312" s="18">
        <f>+F$1*'Delkostnadsindekser 2025'!E312*'Delkostnadsindekser 2025'!$K312/1000</f>
        <v>0</v>
      </c>
      <c r="H312" s="18">
        <f>+H$1*'Delkostnadsindekser 2025'!F312*'Delkostnadsindekser 2025'!$K312/1000</f>
        <v>0</v>
      </c>
      <c r="J312" s="18">
        <f>+J$1*'Delkostnadsindekser 2025'!G312*'Delkostnadsindekser 2025'!$K312/1000</f>
        <v>0</v>
      </c>
      <c r="L312" s="18">
        <f>+L$1*'Delkostnadsindekser 2025'!H312*'Delkostnadsindekser 2025'!$K312/1000</f>
        <v>0</v>
      </c>
      <c r="N312" s="18">
        <f>+N$1*'Delkostnadsindekser 2025'!I312*'Delkostnadsindekser 2025'!$K312/1000</f>
        <v>0</v>
      </c>
      <c r="P312" s="18">
        <f>+P$1*'Delkostnadsindekser 2025'!J312*'Delkostnadsindekser 2025'!$K312/1000</f>
        <v>0</v>
      </c>
      <c r="R312" s="18">
        <f>+R$1*'Delkostnadsindekser 2025'!C312*'Delkostnadsindekser 2025'!$K312/1000</f>
        <v>0</v>
      </c>
    </row>
    <row r="313" spans="1:18" ht="13">
      <c r="A313" s="2">
        <v>5047</v>
      </c>
      <c r="B313" s="1" t="s">
        <v>232</v>
      </c>
      <c r="D313" s="18">
        <f>+D$1*'Delkostnadsindekser 2025'!D313*'Delkostnadsindekser 2025'!$K313/1000</f>
        <v>0</v>
      </c>
      <c r="F313" s="18">
        <f>+F$1*'Delkostnadsindekser 2025'!E313*'Delkostnadsindekser 2025'!$K313/1000</f>
        <v>0</v>
      </c>
      <c r="H313" s="18">
        <f>+H$1*'Delkostnadsindekser 2025'!F313*'Delkostnadsindekser 2025'!$K313/1000</f>
        <v>0</v>
      </c>
      <c r="J313" s="18">
        <f>+J$1*'Delkostnadsindekser 2025'!G313*'Delkostnadsindekser 2025'!$K313/1000</f>
        <v>0</v>
      </c>
      <c r="L313" s="18">
        <f>+L$1*'Delkostnadsindekser 2025'!H313*'Delkostnadsindekser 2025'!$K313/1000</f>
        <v>0</v>
      </c>
      <c r="N313" s="18">
        <f>+N$1*'Delkostnadsindekser 2025'!I313*'Delkostnadsindekser 2025'!$K313/1000</f>
        <v>0</v>
      </c>
      <c r="P313" s="18">
        <f>+P$1*'Delkostnadsindekser 2025'!J313*'Delkostnadsindekser 2025'!$K313/1000</f>
        <v>0</v>
      </c>
      <c r="R313" s="18">
        <f>+R$1*'Delkostnadsindekser 2025'!C313*'Delkostnadsindekser 2025'!$K313/1000</f>
        <v>0</v>
      </c>
    </row>
    <row r="314" spans="1:18" ht="13">
      <c r="A314" s="2">
        <v>5049</v>
      </c>
      <c r="B314" s="1" t="s">
        <v>233</v>
      </c>
      <c r="D314" s="18">
        <f>+D$1*'Delkostnadsindekser 2025'!D314*'Delkostnadsindekser 2025'!$K314/1000</f>
        <v>0</v>
      </c>
      <c r="F314" s="18">
        <f>+F$1*'Delkostnadsindekser 2025'!E314*'Delkostnadsindekser 2025'!$K314/1000</f>
        <v>0</v>
      </c>
      <c r="H314" s="18">
        <f>+H$1*'Delkostnadsindekser 2025'!F314*'Delkostnadsindekser 2025'!$K314/1000</f>
        <v>0</v>
      </c>
      <c r="J314" s="18">
        <f>+J$1*'Delkostnadsindekser 2025'!G314*'Delkostnadsindekser 2025'!$K314/1000</f>
        <v>0</v>
      </c>
      <c r="L314" s="18">
        <f>+L$1*'Delkostnadsindekser 2025'!H314*'Delkostnadsindekser 2025'!$K314/1000</f>
        <v>0</v>
      </c>
      <c r="N314" s="18">
        <f>+N$1*'Delkostnadsindekser 2025'!I314*'Delkostnadsindekser 2025'!$K314/1000</f>
        <v>0</v>
      </c>
      <c r="P314" s="18">
        <f>+P$1*'Delkostnadsindekser 2025'!J314*'Delkostnadsindekser 2025'!$K314/1000</f>
        <v>0</v>
      </c>
      <c r="R314" s="18">
        <f>+R$1*'Delkostnadsindekser 2025'!C314*'Delkostnadsindekser 2025'!$K314/1000</f>
        <v>0</v>
      </c>
    </row>
    <row r="315" spans="1:18" ht="13">
      <c r="A315" s="2">
        <v>5052</v>
      </c>
      <c r="B315" s="1" t="s">
        <v>234</v>
      </c>
      <c r="D315" s="18">
        <f>+D$1*'Delkostnadsindekser 2025'!D315*'Delkostnadsindekser 2025'!$K315/1000</f>
        <v>0</v>
      </c>
      <c r="F315" s="18">
        <f>+F$1*'Delkostnadsindekser 2025'!E315*'Delkostnadsindekser 2025'!$K315/1000</f>
        <v>0</v>
      </c>
      <c r="H315" s="18">
        <f>+H$1*'Delkostnadsindekser 2025'!F315*'Delkostnadsindekser 2025'!$K315/1000</f>
        <v>0</v>
      </c>
      <c r="J315" s="18">
        <f>+J$1*'Delkostnadsindekser 2025'!G315*'Delkostnadsindekser 2025'!$K315/1000</f>
        <v>0</v>
      </c>
      <c r="L315" s="18">
        <f>+L$1*'Delkostnadsindekser 2025'!H315*'Delkostnadsindekser 2025'!$K315/1000</f>
        <v>0</v>
      </c>
      <c r="N315" s="18">
        <f>+N$1*'Delkostnadsindekser 2025'!I315*'Delkostnadsindekser 2025'!$K315/1000</f>
        <v>0</v>
      </c>
      <c r="P315" s="18">
        <f>+P$1*'Delkostnadsindekser 2025'!J315*'Delkostnadsindekser 2025'!$K315/1000</f>
        <v>0</v>
      </c>
      <c r="R315" s="18">
        <f>+R$1*'Delkostnadsindekser 2025'!C315*'Delkostnadsindekser 2025'!$K315/1000</f>
        <v>0</v>
      </c>
    </row>
    <row r="316" spans="1:18" ht="13">
      <c r="A316" s="2">
        <v>5053</v>
      </c>
      <c r="B316" s="1" t="s">
        <v>225</v>
      </c>
      <c r="D316" s="18">
        <f>+D$1*'Delkostnadsindekser 2025'!D316*'Delkostnadsindekser 2025'!$K316/1000</f>
        <v>0</v>
      </c>
      <c r="F316" s="18">
        <f>+F$1*'Delkostnadsindekser 2025'!E316*'Delkostnadsindekser 2025'!$K316/1000</f>
        <v>0</v>
      </c>
      <c r="H316" s="18">
        <f>+H$1*'Delkostnadsindekser 2025'!F316*'Delkostnadsindekser 2025'!$K316/1000</f>
        <v>0</v>
      </c>
      <c r="J316" s="18">
        <f>+J$1*'Delkostnadsindekser 2025'!G316*'Delkostnadsindekser 2025'!$K316/1000</f>
        <v>0</v>
      </c>
      <c r="L316" s="18">
        <f>+L$1*'Delkostnadsindekser 2025'!H316*'Delkostnadsindekser 2025'!$K316/1000</f>
        <v>0</v>
      </c>
      <c r="N316" s="18">
        <f>+N$1*'Delkostnadsindekser 2025'!I316*'Delkostnadsindekser 2025'!$K316/1000</f>
        <v>0</v>
      </c>
      <c r="P316" s="18">
        <f>+P$1*'Delkostnadsindekser 2025'!J316*'Delkostnadsindekser 2025'!$K316/1000</f>
        <v>0</v>
      </c>
      <c r="R316" s="18">
        <f>+R$1*'Delkostnadsindekser 2025'!C316*'Delkostnadsindekser 2025'!$K316/1000</f>
        <v>0</v>
      </c>
    </row>
    <row r="317" spans="1:18" ht="13">
      <c r="A317" s="2">
        <v>5054</v>
      </c>
      <c r="B317" s="1" t="s">
        <v>346</v>
      </c>
      <c r="D317" s="18">
        <f>+D$1*'Delkostnadsindekser 2025'!D317*'Delkostnadsindekser 2025'!$K317/1000</f>
        <v>0</v>
      </c>
      <c r="F317" s="18">
        <f>+F$1*'Delkostnadsindekser 2025'!E317*'Delkostnadsindekser 2025'!$K317/1000</f>
        <v>0</v>
      </c>
      <c r="H317" s="18">
        <f>+H$1*'Delkostnadsindekser 2025'!F317*'Delkostnadsindekser 2025'!$K317/1000</f>
        <v>0</v>
      </c>
      <c r="J317" s="18">
        <f>+J$1*'Delkostnadsindekser 2025'!G317*'Delkostnadsindekser 2025'!$K317/1000</f>
        <v>0</v>
      </c>
      <c r="L317" s="18">
        <f>+L$1*'Delkostnadsindekser 2025'!H317*'Delkostnadsindekser 2025'!$K317/1000</f>
        <v>0</v>
      </c>
      <c r="N317" s="18">
        <f>+N$1*'Delkostnadsindekser 2025'!I317*'Delkostnadsindekser 2025'!$K317/1000</f>
        <v>0</v>
      </c>
      <c r="P317" s="18">
        <f>+P$1*'Delkostnadsindekser 2025'!J317*'Delkostnadsindekser 2025'!$K317/1000</f>
        <v>0</v>
      </c>
      <c r="R317" s="18">
        <f>+R$1*'Delkostnadsindekser 2025'!C317*'Delkostnadsindekser 2025'!$K317/1000</f>
        <v>0</v>
      </c>
    </row>
    <row r="318" spans="1:18" ht="13">
      <c r="A318" s="2">
        <v>5055</v>
      </c>
      <c r="B318" s="1" t="s">
        <v>380</v>
      </c>
      <c r="D318" s="18">
        <f>+D$1*'Delkostnadsindekser 2025'!D318*'Delkostnadsindekser 2025'!$K318/1000</f>
        <v>0</v>
      </c>
      <c r="F318" s="18">
        <f>+F$1*'Delkostnadsindekser 2025'!E318*'Delkostnadsindekser 2025'!$K318/1000</f>
        <v>0</v>
      </c>
      <c r="H318" s="18">
        <f>+H$1*'Delkostnadsindekser 2025'!F318*'Delkostnadsindekser 2025'!$K318/1000</f>
        <v>0</v>
      </c>
      <c r="J318" s="18">
        <f>+J$1*'Delkostnadsindekser 2025'!G318*'Delkostnadsindekser 2025'!$K318/1000</f>
        <v>0</v>
      </c>
      <c r="L318" s="18">
        <f>+L$1*'Delkostnadsindekser 2025'!H318*'Delkostnadsindekser 2025'!$K318/1000</f>
        <v>0</v>
      </c>
      <c r="N318" s="18">
        <f>+N$1*'Delkostnadsindekser 2025'!I318*'Delkostnadsindekser 2025'!$K318/1000</f>
        <v>0</v>
      </c>
      <c r="P318" s="18">
        <f>+P$1*'Delkostnadsindekser 2025'!J318*'Delkostnadsindekser 2025'!$K318/1000</f>
        <v>0</v>
      </c>
      <c r="R318" s="18">
        <f>+R$1*'Delkostnadsindekser 2025'!C318*'Delkostnadsindekser 2025'!$K318/1000</f>
        <v>0</v>
      </c>
    </row>
    <row r="319" spans="1:18" ht="13">
      <c r="A319" s="2">
        <v>5056</v>
      </c>
      <c r="B319" s="1" t="s">
        <v>381</v>
      </c>
      <c r="D319" s="18">
        <f>+D$1*'Delkostnadsindekser 2025'!D319*'Delkostnadsindekser 2025'!$K319/1000</f>
        <v>0</v>
      </c>
      <c r="F319" s="18">
        <f>+F$1*'Delkostnadsindekser 2025'!E319*'Delkostnadsindekser 2025'!$K319/1000</f>
        <v>0</v>
      </c>
      <c r="H319" s="18">
        <f>+H$1*'Delkostnadsindekser 2025'!F319*'Delkostnadsindekser 2025'!$K319/1000</f>
        <v>0</v>
      </c>
      <c r="J319" s="18">
        <f>+J$1*'Delkostnadsindekser 2025'!G319*'Delkostnadsindekser 2025'!$K319/1000</f>
        <v>0</v>
      </c>
      <c r="L319" s="18">
        <f>+L$1*'Delkostnadsindekser 2025'!H319*'Delkostnadsindekser 2025'!$K319/1000</f>
        <v>0</v>
      </c>
      <c r="N319" s="18">
        <f>+N$1*'Delkostnadsindekser 2025'!I319*'Delkostnadsindekser 2025'!$K319/1000</f>
        <v>0</v>
      </c>
      <c r="P319" s="18">
        <f>+P$1*'Delkostnadsindekser 2025'!J319*'Delkostnadsindekser 2025'!$K319/1000</f>
        <v>0</v>
      </c>
      <c r="R319" s="18">
        <f>+R$1*'Delkostnadsindekser 2025'!C319*'Delkostnadsindekser 2025'!$K319/1000</f>
        <v>0</v>
      </c>
    </row>
    <row r="320" spans="1:18" ht="13">
      <c r="A320" s="2">
        <v>5057</v>
      </c>
      <c r="B320" s="1" t="s">
        <v>382</v>
      </c>
      <c r="D320" s="18">
        <f>+D$1*'Delkostnadsindekser 2025'!D320*'Delkostnadsindekser 2025'!$K320/1000</f>
        <v>0</v>
      </c>
      <c r="F320" s="18">
        <f>+F$1*'Delkostnadsindekser 2025'!E320*'Delkostnadsindekser 2025'!$K320/1000</f>
        <v>0</v>
      </c>
      <c r="H320" s="18">
        <f>+H$1*'Delkostnadsindekser 2025'!F320*'Delkostnadsindekser 2025'!$K320/1000</f>
        <v>0</v>
      </c>
      <c r="J320" s="18">
        <f>+J$1*'Delkostnadsindekser 2025'!G320*'Delkostnadsindekser 2025'!$K320/1000</f>
        <v>0</v>
      </c>
      <c r="L320" s="18">
        <f>+L$1*'Delkostnadsindekser 2025'!H320*'Delkostnadsindekser 2025'!$K320/1000</f>
        <v>0</v>
      </c>
      <c r="N320" s="18">
        <f>+N$1*'Delkostnadsindekser 2025'!I320*'Delkostnadsindekser 2025'!$K320/1000</f>
        <v>0</v>
      </c>
      <c r="P320" s="18">
        <f>+P$1*'Delkostnadsindekser 2025'!J320*'Delkostnadsindekser 2025'!$K320/1000</f>
        <v>0</v>
      </c>
      <c r="R320" s="18">
        <f>+R$1*'Delkostnadsindekser 2025'!C320*'Delkostnadsindekser 2025'!$K320/1000</f>
        <v>0</v>
      </c>
    </row>
    <row r="321" spans="1:18" ht="13">
      <c r="A321" s="2">
        <v>5058</v>
      </c>
      <c r="B321" s="1" t="s">
        <v>383</v>
      </c>
      <c r="D321" s="18">
        <f>+D$1*'Delkostnadsindekser 2025'!D321*'Delkostnadsindekser 2025'!$K321/1000</f>
        <v>0</v>
      </c>
      <c r="F321" s="18">
        <f>+F$1*'Delkostnadsindekser 2025'!E321*'Delkostnadsindekser 2025'!$K321/1000</f>
        <v>0</v>
      </c>
      <c r="H321" s="18">
        <f>+H$1*'Delkostnadsindekser 2025'!F321*'Delkostnadsindekser 2025'!$K321/1000</f>
        <v>0</v>
      </c>
      <c r="J321" s="18">
        <f>+J$1*'Delkostnadsindekser 2025'!G321*'Delkostnadsindekser 2025'!$K321/1000</f>
        <v>0</v>
      </c>
      <c r="L321" s="18">
        <f>+L$1*'Delkostnadsindekser 2025'!H321*'Delkostnadsindekser 2025'!$K321/1000</f>
        <v>0</v>
      </c>
      <c r="N321" s="18">
        <f>+N$1*'Delkostnadsindekser 2025'!I321*'Delkostnadsindekser 2025'!$K321/1000</f>
        <v>0</v>
      </c>
      <c r="P321" s="18">
        <f>+P$1*'Delkostnadsindekser 2025'!J321*'Delkostnadsindekser 2025'!$K321/1000</f>
        <v>0</v>
      </c>
      <c r="R321" s="18">
        <f>+R$1*'Delkostnadsindekser 2025'!C321*'Delkostnadsindekser 2025'!$K321/1000</f>
        <v>0</v>
      </c>
    </row>
    <row r="322" spans="1:18" ht="13">
      <c r="A322" s="2">
        <v>5059</v>
      </c>
      <c r="B322" s="1" t="s">
        <v>384</v>
      </c>
      <c r="D322" s="18">
        <f>+D$1*'Delkostnadsindekser 2025'!D322*'Delkostnadsindekser 2025'!$K322/1000</f>
        <v>0</v>
      </c>
      <c r="F322" s="18">
        <f>+F$1*'Delkostnadsindekser 2025'!E322*'Delkostnadsindekser 2025'!$K322/1000</f>
        <v>0</v>
      </c>
      <c r="H322" s="18">
        <f>+H$1*'Delkostnadsindekser 2025'!F322*'Delkostnadsindekser 2025'!$K322/1000</f>
        <v>0</v>
      </c>
      <c r="J322" s="18">
        <f>+J$1*'Delkostnadsindekser 2025'!G322*'Delkostnadsindekser 2025'!$K322/1000</f>
        <v>0</v>
      </c>
      <c r="L322" s="18">
        <f>+L$1*'Delkostnadsindekser 2025'!H322*'Delkostnadsindekser 2025'!$K322/1000</f>
        <v>0</v>
      </c>
      <c r="N322" s="18">
        <f>+N$1*'Delkostnadsindekser 2025'!I322*'Delkostnadsindekser 2025'!$K322/1000</f>
        <v>0</v>
      </c>
      <c r="P322" s="18">
        <f>+P$1*'Delkostnadsindekser 2025'!J322*'Delkostnadsindekser 2025'!$K322/1000</f>
        <v>0</v>
      </c>
      <c r="R322" s="18">
        <f>+R$1*'Delkostnadsindekser 2025'!C322*'Delkostnadsindekser 2025'!$K322/1000</f>
        <v>0</v>
      </c>
    </row>
    <row r="323" spans="1:18" ht="13">
      <c r="A323" s="2">
        <v>5060</v>
      </c>
      <c r="B323" s="1" t="s">
        <v>385</v>
      </c>
      <c r="D323" s="18">
        <f>+D$1*'Delkostnadsindekser 2025'!D323*'Delkostnadsindekser 2025'!$K323/1000</f>
        <v>0</v>
      </c>
      <c r="F323" s="18">
        <f>+F$1*'Delkostnadsindekser 2025'!E323*'Delkostnadsindekser 2025'!$K323/1000</f>
        <v>0</v>
      </c>
      <c r="H323" s="18">
        <f>+H$1*'Delkostnadsindekser 2025'!F323*'Delkostnadsindekser 2025'!$K323/1000</f>
        <v>0</v>
      </c>
      <c r="J323" s="18">
        <f>+J$1*'Delkostnadsindekser 2025'!G323*'Delkostnadsindekser 2025'!$K323/1000</f>
        <v>0</v>
      </c>
      <c r="L323" s="18">
        <f>+L$1*'Delkostnadsindekser 2025'!H323*'Delkostnadsindekser 2025'!$K323/1000</f>
        <v>0</v>
      </c>
      <c r="N323" s="18">
        <f>+N$1*'Delkostnadsindekser 2025'!I323*'Delkostnadsindekser 2025'!$K323/1000</f>
        <v>0</v>
      </c>
      <c r="P323" s="18">
        <f>+P$1*'Delkostnadsindekser 2025'!J323*'Delkostnadsindekser 2025'!$K323/1000</f>
        <v>0</v>
      </c>
      <c r="R323" s="18">
        <f>+R$1*'Delkostnadsindekser 2025'!C323*'Delkostnadsindekser 2025'!$K323/1000</f>
        <v>0</v>
      </c>
    </row>
    <row r="324" spans="1:18" ht="13">
      <c r="A324" s="2">
        <v>5061</v>
      </c>
      <c r="B324" s="1" t="s">
        <v>204</v>
      </c>
      <c r="D324" s="18">
        <f>+D$1*'Delkostnadsindekser 2025'!D324*'Delkostnadsindekser 2025'!$K324/1000</f>
        <v>0</v>
      </c>
      <c r="F324" s="18">
        <f>+F$1*'Delkostnadsindekser 2025'!E324*'Delkostnadsindekser 2025'!$K324/1000</f>
        <v>0</v>
      </c>
      <c r="H324" s="18">
        <f>+H$1*'Delkostnadsindekser 2025'!F324*'Delkostnadsindekser 2025'!$K324/1000</f>
        <v>0</v>
      </c>
      <c r="J324" s="18">
        <f>+J$1*'Delkostnadsindekser 2025'!G324*'Delkostnadsindekser 2025'!$K324/1000</f>
        <v>0</v>
      </c>
      <c r="L324" s="18">
        <f>+L$1*'Delkostnadsindekser 2025'!H324*'Delkostnadsindekser 2025'!$K324/1000</f>
        <v>0</v>
      </c>
      <c r="N324" s="18">
        <f>+N$1*'Delkostnadsindekser 2025'!I324*'Delkostnadsindekser 2025'!$K324/1000</f>
        <v>0</v>
      </c>
      <c r="P324" s="18">
        <f>+P$1*'Delkostnadsindekser 2025'!J324*'Delkostnadsindekser 2025'!$K324/1000</f>
        <v>0</v>
      </c>
      <c r="R324" s="18">
        <f>+R$1*'Delkostnadsindekser 2025'!C324*'Delkostnadsindekser 2025'!$K324/1000</f>
        <v>0</v>
      </c>
    </row>
    <row r="325" spans="1:18" ht="13">
      <c r="A325" s="2">
        <v>5401</v>
      </c>
      <c r="B325" s="1" t="s">
        <v>273</v>
      </c>
      <c r="D325" s="18">
        <f>+D$1*'Delkostnadsindekser 2025'!D325*'Delkostnadsindekser 2025'!$K325/1000</f>
        <v>0</v>
      </c>
      <c r="F325" s="18">
        <f>+F$1*'Delkostnadsindekser 2025'!E325*'Delkostnadsindekser 2025'!$K325/1000</f>
        <v>0</v>
      </c>
      <c r="H325" s="18">
        <f>+H$1*'Delkostnadsindekser 2025'!F325*'Delkostnadsindekser 2025'!$K325/1000</f>
        <v>0</v>
      </c>
      <c r="J325" s="18">
        <f>+J$1*'Delkostnadsindekser 2025'!G325*'Delkostnadsindekser 2025'!$K325/1000</f>
        <v>0</v>
      </c>
      <c r="L325" s="18">
        <f>+L$1*'Delkostnadsindekser 2025'!H325*'Delkostnadsindekser 2025'!$K325/1000</f>
        <v>0</v>
      </c>
      <c r="N325" s="18">
        <f>+N$1*'Delkostnadsindekser 2025'!I325*'Delkostnadsindekser 2025'!$K325/1000</f>
        <v>0</v>
      </c>
      <c r="P325" s="18">
        <f>+P$1*'Delkostnadsindekser 2025'!J325*'Delkostnadsindekser 2025'!$K325/1000</f>
        <v>0</v>
      </c>
      <c r="R325" s="18">
        <f>+R$1*'Delkostnadsindekser 2025'!C325*'Delkostnadsindekser 2025'!$K325/1000</f>
        <v>0</v>
      </c>
    </row>
    <row r="326" spans="1:18" ht="13">
      <c r="A326" s="2">
        <v>5402</v>
      </c>
      <c r="B326" s="1" t="s">
        <v>272</v>
      </c>
      <c r="D326" s="18">
        <f>+D$1*'Delkostnadsindekser 2025'!D326*'Delkostnadsindekser 2025'!$K326/1000</f>
        <v>0</v>
      </c>
      <c r="F326" s="18">
        <f>+F$1*'Delkostnadsindekser 2025'!E326*'Delkostnadsindekser 2025'!$K326/1000</f>
        <v>0</v>
      </c>
      <c r="H326" s="18">
        <f>+H$1*'Delkostnadsindekser 2025'!F326*'Delkostnadsindekser 2025'!$K326/1000</f>
        <v>0</v>
      </c>
      <c r="J326" s="18">
        <f>+J$1*'Delkostnadsindekser 2025'!G326*'Delkostnadsindekser 2025'!$K326/1000</f>
        <v>0</v>
      </c>
      <c r="L326" s="18">
        <f>+L$1*'Delkostnadsindekser 2025'!H326*'Delkostnadsindekser 2025'!$K326/1000</f>
        <v>0</v>
      </c>
      <c r="N326" s="18">
        <f>+N$1*'Delkostnadsindekser 2025'!I326*'Delkostnadsindekser 2025'!$K326/1000</f>
        <v>0</v>
      </c>
      <c r="P326" s="18">
        <f>+P$1*'Delkostnadsindekser 2025'!J326*'Delkostnadsindekser 2025'!$K326/1000</f>
        <v>0</v>
      </c>
      <c r="R326" s="18">
        <f>+R$1*'Delkostnadsindekser 2025'!C326*'Delkostnadsindekser 2025'!$K326/1000</f>
        <v>0</v>
      </c>
    </row>
    <row r="327" spans="1:18" ht="13">
      <c r="A327" s="2">
        <v>5403</v>
      </c>
      <c r="B327" s="1" t="s">
        <v>294</v>
      </c>
      <c r="D327" s="18">
        <f>+D$1*'Delkostnadsindekser 2025'!D327*'Delkostnadsindekser 2025'!$K327/1000</f>
        <v>0</v>
      </c>
      <c r="F327" s="18">
        <f>+F$1*'Delkostnadsindekser 2025'!E327*'Delkostnadsindekser 2025'!$K327/1000</f>
        <v>0</v>
      </c>
      <c r="H327" s="18">
        <f>+H$1*'Delkostnadsindekser 2025'!F327*'Delkostnadsindekser 2025'!$K327/1000</f>
        <v>0</v>
      </c>
      <c r="J327" s="18">
        <f>+J$1*'Delkostnadsindekser 2025'!G327*'Delkostnadsindekser 2025'!$K327/1000</f>
        <v>0</v>
      </c>
      <c r="L327" s="18">
        <f>+L$1*'Delkostnadsindekser 2025'!H327*'Delkostnadsindekser 2025'!$K327/1000</f>
        <v>0</v>
      </c>
      <c r="N327" s="18">
        <f>+N$1*'Delkostnadsindekser 2025'!I327*'Delkostnadsindekser 2025'!$K327/1000</f>
        <v>0</v>
      </c>
      <c r="P327" s="18">
        <f>+P$1*'Delkostnadsindekser 2025'!J327*'Delkostnadsindekser 2025'!$K327/1000</f>
        <v>0</v>
      </c>
      <c r="R327" s="18">
        <f>+R$1*'Delkostnadsindekser 2025'!C327*'Delkostnadsindekser 2025'!$K327/1000</f>
        <v>0</v>
      </c>
    </row>
    <row r="328" spans="1:18" ht="13">
      <c r="A328" s="2">
        <v>5404</v>
      </c>
      <c r="B328" s="1" t="s">
        <v>291</v>
      </c>
      <c r="D328" s="18">
        <f>+D$1*'Delkostnadsindekser 2025'!D328*'Delkostnadsindekser 2025'!$K328/1000</f>
        <v>0</v>
      </c>
      <c r="F328" s="18">
        <f>+F$1*'Delkostnadsindekser 2025'!E328*'Delkostnadsindekser 2025'!$K328/1000</f>
        <v>0</v>
      </c>
      <c r="H328" s="18">
        <f>+H$1*'Delkostnadsindekser 2025'!F328*'Delkostnadsindekser 2025'!$K328/1000</f>
        <v>0</v>
      </c>
      <c r="J328" s="18">
        <f>+J$1*'Delkostnadsindekser 2025'!G328*'Delkostnadsindekser 2025'!$K328/1000</f>
        <v>0</v>
      </c>
      <c r="L328" s="18">
        <f>+L$1*'Delkostnadsindekser 2025'!H328*'Delkostnadsindekser 2025'!$K328/1000</f>
        <v>0</v>
      </c>
      <c r="N328" s="18">
        <f>+N$1*'Delkostnadsindekser 2025'!I328*'Delkostnadsindekser 2025'!$K328/1000</f>
        <v>0</v>
      </c>
      <c r="P328" s="18">
        <f>+P$1*'Delkostnadsindekser 2025'!J328*'Delkostnadsindekser 2025'!$K328/1000</f>
        <v>0</v>
      </c>
      <c r="R328" s="18">
        <f>+R$1*'Delkostnadsindekser 2025'!C328*'Delkostnadsindekser 2025'!$K328/1000</f>
        <v>0</v>
      </c>
    </row>
    <row r="329" spans="1:18" ht="13">
      <c r="A329" s="2">
        <v>5405</v>
      </c>
      <c r="B329" s="1" t="s">
        <v>292</v>
      </c>
      <c r="D329" s="18">
        <f>+D$1*'Delkostnadsindekser 2025'!D329*'Delkostnadsindekser 2025'!$K329/1000</f>
        <v>0</v>
      </c>
      <c r="F329" s="18">
        <f>+F$1*'Delkostnadsindekser 2025'!E329*'Delkostnadsindekser 2025'!$K329/1000</f>
        <v>0</v>
      </c>
      <c r="H329" s="18">
        <f>+H$1*'Delkostnadsindekser 2025'!F329*'Delkostnadsindekser 2025'!$K329/1000</f>
        <v>0</v>
      </c>
      <c r="J329" s="18">
        <f>+J$1*'Delkostnadsindekser 2025'!G329*'Delkostnadsindekser 2025'!$K329/1000</f>
        <v>0</v>
      </c>
      <c r="L329" s="18">
        <f>+L$1*'Delkostnadsindekser 2025'!H329*'Delkostnadsindekser 2025'!$K329/1000</f>
        <v>0</v>
      </c>
      <c r="N329" s="18">
        <f>+N$1*'Delkostnadsindekser 2025'!I329*'Delkostnadsindekser 2025'!$K329/1000</f>
        <v>0</v>
      </c>
      <c r="P329" s="18">
        <f>+P$1*'Delkostnadsindekser 2025'!J329*'Delkostnadsindekser 2025'!$K329/1000</f>
        <v>0</v>
      </c>
      <c r="R329" s="18">
        <f>+R$1*'Delkostnadsindekser 2025'!C329*'Delkostnadsindekser 2025'!$K329/1000</f>
        <v>0</v>
      </c>
    </row>
    <row r="330" spans="1:18" ht="13">
      <c r="A330" s="2">
        <v>5406</v>
      </c>
      <c r="B330" s="1" t="s">
        <v>386</v>
      </c>
      <c r="D330" s="18">
        <f>+D$1*'Delkostnadsindekser 2025'!D330*'Delkostnadsindekser 2025'!$K330/1000</f>
        <v>0</v>
      </c>
      <c r="F330" s="18">
        <f>+F$1*'Delkostnadsindekser 2025'!E330*'Delkostnadsindekser 2025'!$K330/1000</f>
        <v>0</v>
      </c>
      <c r="H330" s="18">
        <f>+H$1*'Delkostnadsindekser 2025'!F330*'Delkostnadsindekser 2025'!$K330/1000</f>
        <v>0</v>
      </c>
      <c r="J330" s="18">
        <f>+J$1*'Delkostnadsindekser 2025'!G330*'Delkostnadsindekser 2025'!$K330/1000</f>
        <v>0</v>
      </c>
      <c r="L330" s="18">
        <f>+L$1*'Delkostnadsindekser 2025'!H330*'Delkostnadsindekser 2025'!$K330/1000</f>
        <v>0</v>
      </c>
      <c r="N330" s="18">
        <f>+N$1*'Delkostnadsindekser 2025'!I330*'Delkostnadsindekser 2025'!$K330/1000</f>
        <v>0</v>
      </c>
      <c r="P330" s="18">
        <f>+P$1*'Delkostnadsindekser 2025'!J330*'Delkostnadsindekser 2025'!$K330/1000</f>
        <v>0</v>
      </c>
      <c r="R330" s="18">
        <f>+R$1*'Delkostnadsindekser 2025'!C330*'Delkostnadsindekser 2025'!$K330/1000</f>
        <v>0</v>
      </c>
    </row>
    <row r="331" spans="1:18" ht="13">
      <c r="A331" s="2">
        <v>5411</v>
      </c>
      <c r="B331" s="1" t="s">
        <v>274</v>
      </c>
      <c r="D331" s="18">
        <f>+D$1*'Delkostnadsindekser 2025'!D331*'Delkostnadsindekser 2025'!$K331/1000</f>
        <v>0</v>
      </c>
      <c r="F331" s="18">
        <f>+F$1*'Delkostnadsindekser 2025'!E331*'Delkostnadsindekser 2025'!$K331/1000</f>
        <v>0</v>
      </c>
      <c r="H331" s="18">
        <f>+H$1*'Delkostnadsindekser 2025'!F331*'Delkostnadsindekser 2025'!$K331/1000</f>
        <v>0</v>
      </c>
      <c r="J331" s="18">
        <f>+J$1*'Delkostnadsindekser 2025'!G331*'Delkostnadsindekser 2025'!$K331/1000</f>
        <v>0</v>
      </c>
      <c r="L331" s="18">
        <f>+L$1*'Delkostnadsindekser 2025'!H331*'Delkostnadsindekser 2025'!$K331/1000</f>
        <v>0</v>
      </c>
      <c r="N331" s="18">
        <f>+N$1*'Delkostnadsindekser 2025'!I331*'Delkostnadsindekser 2025'!$K331/1000</f>
        <v>0</v>
      </c>
      <c r="P331" s="18">
        <f>+P$1*'Delkostnadsindekser 2025'!J331*'Delkostnadsindekser 2025'!$K331/1000</f>
        <v>0</v>
      </c>
      <c r="R331" s="18">
        <f>+R$1*'Delkostnadsindekser 2025'!C331*'Delkostnadsindekser 2025'!$K331/1000</f>
        <v>0</v>
      </c>
    </row>
    <row r="332" spans="1:18" ht="13">
      <c r="A332" s="2">
        <v>5412</v>
      </c>
      <c r="B332" s="1" t="s">
        <v>387</v>
      </c>
      <c r="D332" s="18">
        <f>+D$1*'Delkostnadsindekser 2025'!D332*'Delkostnadsindekser 2025'!$K332/1000</f>
        <v>0</v>
      </c>
      <c r="F332" s="18">
        <f>+F$1*'Delkostnadsindekser 2025'!E332*'Delkostnadsindekser 2025'!$K332/1000</f>
        <v>0</v>
      </c>
      <c r="H332" s="18">
        <f>+H$1*'Delkostnadsindekser 2025'!F332*'Delkostnadsindekser 2025'!$K332/1000</f>
        <v>0</v>
      </c>
      <c r="J332" s="18">
        <f>+J$1*'Delkostnadsindekser 2025'!G332*'Delkostnadsindekser 2025'!$K332/1000</f>
        <v>0</v>
      </c>
      <c r="L332" s="18">
        <f>+L$1*'Delkostnadsindekser 2025'!H332*'Delkostnadsindekser 2025'!$K332/1000</f>
        <v>0</v>
      </c>
      <c r="N332" s="18">
        <f>+N$1*'Delkostnadsindekser 2025'!I332*'Delkostnadsindekser 2025'!$K332/1000</f>
        <v>0</v>
      </c>
      <c r="P332" s="18">
        <f>+P$1*'Delkostnadsindekser 2025'!J332*'Delkostnadsindekser 2025'!$K332/1000</f>
        <v>0</v>
      </c>
      <c r="R332" s="18">
        <f>+R$1*'Delkostnadsindekser 2025'!C332*'Delkostnadsindekser 2025'!$K332/1000</f>
        <v>0</v>
      </c>
    </row>
    <row r="333" spans="1:18" ht="13">
      <c r="A333" s="2">
        <v>5413</v>
      </c>
      <c r="B333" s="1" t="s">
        <v>275</v>
      </c>
      <c r="D333" s="18">
        <f>+D$1*'Delkostnadsindekser 2025'!D333*'Delkostnadsindekser 2025'!$K333/1000</f>
        <v>0</v>
      </c>
      <c r="F333" s="18">
        <f>+F$1*'Delkostnadsindekser 2025'!E333*'Delkostnadsindekser 2025'!$K333/1000</f>
        <v>0</v>
      </c>
      <c r="H333" s="18">
        <f>+H$1*'Delkostnadsindekser 2025'!F333*'Delkostnadsindekser 2025'!$K333/1000</f>
        <v>0</v>
      </c>
      <c r="J333" s="18">
        <f>+J$1*'Delkostnadsindekser 2025'!G333*'Delkostnadsindekser 2025'!$K333/1000</f>
        <v>0</v>
      </c>
      <c r="L333" s="18">
        <f>+L$1*'Delkostnadsindekser 2025'!H333*'Delkostnadsindekser 2025'!$K333/1000</f>
        <v>0</v>
      </c>
      <c r="N333" s="18">
        <f>+N$1*'Delkostnadsindekser 2025'!I333*'Delkostnadsindekser 2025'!$K333/1000</f>
        <v>0</v>
      </c>
      <c r="P333" s="18">
        <f>+P$1*'Delkostnadsindekser 2025'!J333*'Delkostnadsindekser 2025'!$K333/1000</f>
        <v>0</v>
      </c>
      <c r="R333" s="18">
        <f>+R$1*'Delkostnadsindekser 2025'!C333*'Delkostnadsindekser 2025'!$K333/1000</f>
        <v>0</v>
      </c>
    </row>
    <row r="334" spans="1:18" ht="13">
      <c r="A334" s="2">
        <v>5414</v>
      </c>
      <c r="B334" s="1" t="s">
        <v>276</v>
      </c>
      <c r="D334" s="18">
        <f>+D$1*'Delkostnadsindekser 2025'!D334*'Delkostnadsindekser 2025'!$K334/1000</f>
        <v>0</v>
      </c>
      <c r="F334" s="18">
        <f>+F$1*'Delkostnadsindekser 2025'!E334*'Delkostnadsindekser 2025'!$K334/1000</f>
        <v>0</v>
      </c>
      <c r="H334" s="18">
        <f>+H$1*'Delkostnadsindekser 2025'!F334*'Delkostnadsindekser 2025'!$K334/1000</f>
        <v>0</v>
      </c>
      <c r="J334" s="18">
        <f>+J$1*'Delkostnadsindekser 2025'!G334*'Delkostnadsindekser 2025'!$K334/1000</f>
        <v>0</v>
      </c>
      <c r="L334" s="18">
        <f>+L$1*'Delkostnadsindekser 2025'!H334*'Delkostnadsindekser 2025'!$K334/1000</f>
        <v>0</v>
      </c>
      <c r="N334" s="18">
        <f>+N$1*'Delkostnadsindekser 2025'!I334*'Delkostnadsindekser 2025'!$K334/1000</f>
        <v>0</v>
      </c>
      <c r="P334" s="18">
        <f>+P$1*'Delkostnadsindekser 2025'!J334*'Delkostnadsindekser 2025'!$K334/1000</f>
        <v>0</v>
      </c>
      <c r="R334" s="18">
        <f>+R$1*'Delkostnadsindekser 2025'!C334*'Delkostnadsindekser 2025'!$K334/1000</f>
        <v>0</v>
      </c>
    </row>
    <row r="335" spans="1:18" ht="13">
      <c r="A335" s="2">
        <v>5415</v>
      </c>
      <c r="B335" s="1" t="s">
        <v>277</v>
      </c>
      <c r="D335" s="18">
        <f>+D$1*'Delkostnadsindekser 2025'!D335*'Delkostnadsindekser 2025'!$K335/1000</f>
        <v>0</v>
      </c>
      <c r="F335" s="18">
        <f>+F$1*'Delkostnadsindekser 2025'!E335*'Delkostnadsindekser 2025'!$K335/1000</f>
        <v>0</v>
      </c>
      <c r="H335" s="18">
        <f>+H$1*'Delkostnadsindekser 2025'!F335*'Delkostnadsindekser 2025'!$K335/1000</f>
        <v>0</v>
      </c>
      <c r="J335" s="18">
        <f>+J$1*'Delkostnadsindekser 2025'!G335*'Delkostnadsindekser 2025'!$K335/1000</f>
        <v>0</v>
      </c>
      <c r="L335" s="18">
        <f>+L$1*'Delkostnadsindekser 2025'!H335*'Delkostnadsindekser 2025'!$K335/1000</f>
        <v>0</v>
      </c>
      <c r="N335" s="18">
        <f>+N$1*'Delkostnadsindekser 2025'!I335*'Delkostnadsindekser 2025'!$K335/1000</f>
        <v>0</v>
      </c>
      <c r="P335" s="18">
        <f>+P$1*'Delkostnadsindekser 2025'!J335*'Delkostnadsindekser 2025'!$K335/1000</f>
        <v>0</v>
      </c>
      <c r="R335" s="18">
        <f>+R$1*'Delkostnadsindekser 2025'!C335*'Delkostnadsindekser 2025'!$K335/1000</f>
        <v>0</v>
      </c>
    </row>
    <row r="336" spans="1:18" ht="13">
      <c r="A336" s="2">
        <v>5416</v>
      </c>
      <c r="B336" s="1" t="s">
        <v>278</v>
      </c>
      <c r="D336" s="18">
        <f>+D$1*'Delkostnadsindekser 2025'!D336*'Delkostnadsindekser 2025'!$K336/1000</f>
        <v>0</v>
      </c>
      <c r="F336" s="18">
        <f>+F$1*'Delkostnadsindekser 2025'!E336*'Delkostnadsindekser 2025'!$K336/1000</f>
        <v>0</v>
      </c>
      <c r="H336" s="18">
        <f>+H$1*'Delkostnadsindekser 2025'!F336*'Delkostnadsindekser 2025'!$K336/1000</f>
        <v>0</v>
      </c>
      <c r="J336" s="18">
        <f>+J$1*'Delkostnadsindekser 2025'!G336*'Delkostnadsindekser 2025'!$K336/1000</f>
        <v>0</v>
      </c>
      <c r="L336" s="18">
        <f>+L$1*'Delkostnadsindekser 2025'!H336*'Delkostnadsindekser 2025'!$K336/1000</f>
        <v>0</v>
      </c>
      <c r="N336" s="18">
        <f>+N$1*'Delkostnadsindekser 2025'!I336*'Delkostnadsindekser 2025'!$K336/1000</f>
        <v>0</v>
      </c>
      <c r="P336" s="18">
        <f>+P$1*'Delkostnadsindekser 2025'!J336*'Delkostnadsindekser 2025'!$K336/1000</f>
        <v>0</v>
      </c>
      <c r="R336" s="18">
        <f>+R$1*'Delkostnadsindekser 2025'!C336*'Delkostnadsindekser 2025'!$K336/1000</f>
        <v>0</v>
      </c>
    </row>
    <row r="337" spans="1:18" ht="13">
      <c r="A337" s="2">
        <v>5417</v>
      </c>
      <c r="B337" s="1" t="s">
        <v>279</v>
      </c>
      <c r="D337" s="18">
        <f>+D$1*'Delkostnadsindekser 2025'!D337*'Delkostnadsindekser 2025'!$K337/1000</f>
        <v>0</v>
      </c>
      <c r="F337" s="18">
        <f>+F$1*'Delkostnadsindekser 2025'!E337*'Delkostnadsindekser 2025'!$K337/1000</f>
        <v>0</v>
      </c>
      <c r="H337" s="18">
        <f>+H$1*'Delkostnadsindekser 2025'!F337*'Delkostnadsindekser 2025'!$K337/1000</f>
        <v>0</v>
      </c>
      <c r="J337" s="18">
        <f>+J$1*'Delkostnadsindekser 2025'!G337*'Delkostnadsindekser 2025'!$K337/1000</f>
        <v>0</v>
      </c>
      <c r="L337" s="18">
        <f>+L$1*'Delkostnadsindekser 2025'!H337*'Delkostnadsindekser 2025'!$K337/1000</f>
        <v>0</v>
      </c>
      <c r="N337" s="18">
        <f>+N$1*'Delkostnadsindekser 2025'!I337*'Delkostnadsindekser 2025'!$K337/1000</f>
        <v>0</v>
      </c>
      <c r="P337" s="18">
        <f>+P$1*'Delkostnadsindekser 2025'!J337*'Delkostnadsindekser 2025'!$K337/1000</f>
        <v>0</v>
      </c>
      <c r="R337" s="18">
        <f>+R$1*'Delkostnadsindekser 2025'!C337*'Delkostnadsindekser 2025'!$K337/1000</f>
        <v>0</v>
      </c>
    </row>
    <row r="338" spans="1:18" ht="13">
      <c r="A338" s="2">
        <v>5418</v>
      </c>
      <c r="B338" s="1" t="s">
        <v>280</v>
      </c>
      <c r="D338" s="18">
        <f>+D$1*'Delkostnadsindekser 2025'!D338*'Delkostnadsindekser 2025'!$K338/1000</f>
        <v>0</v>
      </c>
      <c r="F338" s="18">
        <f>+F$1*'Delkostnadsindekser 2025'!E338*'Delkostnadsindekser 2025'!$K338/1000</f>
        <v>0</v>
      </c>
      <c r="H338" s="18">
        <f>+H$1*'Delkostnadsindekser 2025'!F338*'Delkostnadsindekser 2025'!$K338/1000</f>
        <v>0</v>
      </c>
      <c r="J338" s="18">
        <f>+J$1*'Delkostnadsindekser 2025'!G338*'Delkostnadsindekser 2025'!$K338/1000</f>
        <v>0</v>
      </c>
      <c r="L338" s="18">
        <f>+L$1*'Delkostnadsindekser 2025'!H338*'Delkostnadsindekser 2025'!$K338/1000</f>
        <v>0</v>
      </c>
      <c r="N338" s="18">
        <f>+N$1*'Delkostnadsindekser 2025'!I338*'Delkostnadsindekser 2025'!$K338/1000</f>
        <v>0</v>
      </c>
      <c r="P338" s="18">
        <f>+P$1*'Delkostnadsindekser 2025'!J338*'Delkostnadsindekser 2025'!$K338/1000</f>
        <v>0</v>
      </c>
      <c r="R338" s="18">
        <f>+R$1*'Delkostnadsindekser 2025'!C338*'Delkostnadsindekser 2025'!$K338/1000</f>
        <v>0</v>
      </c>
    </row>
    <row r="339" spans="1:18" ht="13">
      <c r="A339" s="2">
        <v>5419</v>
      </c>
      <c r="B339" s="1" t="s">
        <v>281</v>
      </c>
      <c r="D339" s="18">
        <f>+D$1*'Delkostnadsindekser 2025'!D339*'Delkostnadsindekser 2025'!$K339/1000</f>
        <v>0</v>
      </c>
      <c r="F339" s="18">
        <f>+F$1*'Delkostnadsindekser 2025'!E339*'Delkostnadsindekser 2025'!$K339/1000</f>
        <v>0</v>
      </c>
      <c r="H339" s="18">
        <f>+H$1*'Delkostnadsindekser 2025'!F339*'Delkostnadsindekser 2025'!$K339/1000</f>
        <v>0</v>
      </c>
      <c r="J339" s="18">
        <f>+J$1*'Delkostnadsindekser 2025'!G339*'Delkostnadsindekser 2025'!$K339/1000</f>
        <v>0</v>
      </c>
      <c r="L339" s="18">
        <f>+L$1*'Delkostnadsindekser 2025'!H339*'Delkostnadsindekser 2025'!$K339/1000</f>
        <v>0</v>
      </c>
      <c r="N339" s="18">
        <f>+N$1*'Delkostnadsindekser 2025'!I339*'Delkostnadsindekser 2025'!$K339/1000</f>
        <v>0</v>
      </c>
      <c r="P339" s="18">
        <f>+P$1*'Delkostnadsindekser 2025'!J339*'Delkostnadsindekser 2025'!$K339/1000</f>
        <v>0</v>
      </c>
      <c r="R339" s="18">
        <f>+R$1*'Delkostnadsindekser 2025'!C339*'Delkostnadsindekser 2025'!$K339/1000</f>
        <v>0</v>
      </c>
    </row>
    <row r="340" spans="1:18" ht="13">
      <c r="A340" s="2">
        <v>5420</v>
      </c>
      <c r="B340" s="1" t="s">
        <v>282</v>
      </c>
      <c r="D340" s="18">
        <f>+D$1*'Delkostnadsindekser 2025'!D340*'Delkostnadsindekser 2025'!$K340/1000</f>
        <v>0</v>
      </c>
      <c r="F340" s="18">
        <f>+F$1*'Delkostnadsindekser 2025'!E340*'Delkostnadsindekser 2025'!$K340/1000</f>
        <v>0</v>
      </c>
      <c r="H340" s="18">
        <f>+H$1*'Delkostnadsindekser 2025'!F340*'Delkostnadsindekser 2025'!$K340/1000</f>
        <v>0</v>
      </c>
      <c r="J340" s="18">
        <f>+J$1*'Delkostnadsindekser 2025'!G340*'Delkostnadsindekser 2025'!$K340/1000</f>
        <v>0</v>
      </c>
      <c r="L340" s="18">
        <f>+L$1*'Delkostnadsindekser 2025'!H340*'Delkostnadsindekser 2025'!$K340/1000</f>
        <v>0</v>
      </c>
      <c r="N340" s="18">
        <f>+N$1*'Delkostnadsindekser 2025'!I340*'Delkostnadsindekser 2025'!$K340/1000</f>
        <v>0</v>
      </c>
      <c r="P340" s="18">
        <f>+P$1*'Delkostnadsindekser 2025'!J340*'Delkostnadsindekser 2025'!$K340/1000</f>
        <v>0</v>
      </c>
      <c r="R340" s="18">
        <f>+R$1*'Delkostnadsindekser 2025'!C340*'Delkostnadsindekser 2025'!$K340/1000</f>
        <v>0</v>
      </c>
    </row>
    <row r="341" spans="1:18" ht="13">
      <c r="A341" s="2">
        <v>5421</v>
      </c>
      <c r="B341" s="1" t="s">
        <v>388</v>
      </c>
      <c r="D341" s="18">
        <f>+D$1*'Delkostnadsindekser 2025'!D341*'Delkostnadsindekser 2025'!$K341/1000</f>
        <v>0</v>
      </c>
      <c r="F341" s="18">
        <f>+F$1*'Delkostnadsindekser 2025'!E341*'Delkostnadsindekser 2025'!$K341/1000</f>
        <v>0</v>
      </c>
      <c r="H341" s="18">
        <f>+H$1*'Delkostnadsindekser 2025'!F341*'Delkostnadsindekser 2025'!$K341/1000</f>
        <v>0</v>
      </c>
      <c r="J341" s="18">
        <f>+J$1*'Delkostnadsindekser 2025'!G341*'Delkostnadsindekser 2025'!$K341/1000</f>
        <v>0</v>
      </c>
      <c r="L341" s="18">
        <f>+L$1*'Delkostnadsindekser 2025'!H341*'Delkostnadsindekser 2025'!$K341/1000</f>
        <v>0</v>
      </c>
      <c r="N341" s="18">
        <f>+N$1*'Delkostnadsindekser 2025'!I341*'Delkostnadsindekser 2025'!$K341/1000</f>
        <v>0</v>
      </c>
      <c r="P341" s="18">
        <f>+P$1*'Delkostnadsindekser 2025'!J341*'Delkostnadsindekser 2025'!$K341/1000</f>
        <v>0</v>
      </c>
      <c r="R341" s="18">
        <f>+R$1*'Delkostnadsindekser 2025'!C341*'Delkostnadsindekser 2025'!$K341/1000</f>
        <v>0</v>
      </c>
    </row>
    <row r="342" spans="1:18" ht="13">
      <c r="A342" s="2">
        <v>5422</v>
      </c>
      <c r="B342" s="1" t="s">
        <v>283</v>
      </c>
      <c r="D342" s="18">
        <f>+D$1*'Delkostnadsindekser 2025'!D342*'Delkostnadsindekser 2025'!$K342/1000</f>
        <v>0</v>
      </c>
      <c r="F342" s="18">
        <f>+F$1*'Delkostnadsindekser 2025'!E342*'Delkostnadsindekser 2025'!$K342/1000</f>
        <v>0</v>
      </c>
      <c r="H342" s="18">
        <f>+H$1*'Delkostnadsindekser 2025'!F342*'Delkostnadsindekser 2025'!$K342/1000</f>
        <v>0</v>
      </c>
      <c r="J342" s="18">
        <f>+J$1*'Delkostnadsindekser 2025'!G342*'Delkostnadsindekser 2025'!$K342/1000</f>
        <v>0</v>
      </c>
      <c r="L342" s="18">
        <f>+L$1*'Delkostnadsindekser 2025'!H342*'Delkostnadsindekser 2025'!$K342/1000</f>
        <v>0</v>
      </c>
      <c r="N342" s="18">
        <f>+N$1*'Delkostnadsindekser 2025'!I342*'Delkostnadsindekser 2025'!$K342/1000</f>
        <v>0</v>
      </c>
      <c r="P342" s="18">
        <f>+P$1*'Delkostnadsindekser 2025'!J342*'Delkostnadsindekser 2025'!$K342/1000</f>
        <v>0</v>
      </c>
      <c r="R342" s="18">
        <f>+R$1*'Delkostnadsindekser 2025'!C342*'Delkostnadsindekser 2025'!$K342/1000</f>
        <v>0</v>
      </c>
    </row>
    <row r="343" spans="1:18" ht="13">
      <c r="A343" s="2">
        <v>5423</v>
      </c>
      <c r="B343" s="1" t="s">
        <v>284</v>
      </c>
      <c r="D343" s="18">
        <f>+D$1*'Delkostnadsindekser 2025'!D343*'Delkostnadsindekser 2025'!$K343/1000</f>
        <v>0</v>
      </c>
      <c r="F343" s="18">
        <f>+F$1*'Delkostnadsindekser 2025'!E343*'Delkostnadsindekser 2025'!$K343/1000</f>
        <v>0</v>
      </c>
      <c r="H343" s="18">
        <f>+H$1*'Delkostnadsindekser 2025'!F343*'Delkostnadsindekser 2025'!$K343/1000</f>
        <v>0</v>
      </c>
      <c r="J343" s="18">
        <f>+J$1*'Delkostnadsindekser 2025'!G343*'Delkostnadsindekser 2025'!$K343/1000</f>
        <v>0</v>
      </c>
      <c r="L343" s="18">
        <f>+L$1*'Delkostnadsindekser 2025'!H343*'Delkostnadsindekser 2025'!$K343/1000</f>
        <v>0</v>
      </c>
      <c r="N343" s="18">
        <f>+N$1*'Delkostnadsindekser 2025'!I343*'Delkostnadsindekser 2025'!$K343/1000</f>
        <v>0</v>
      </c>
      <c r="P343" s="18">
        <f>+P$1*'Delkostnadsindekser 2025'!J343*'Delkostnadsindekser 2025'!$K343/1000</f>
        <v>0</v>
      </c>
      <c r="R343" s="18">
        <f>+R$1*'Delkostnadsindekser 2025'!C343*'Delkostnadsindekser 2025'!$K343/1000</f>
        <v>0</v>
      </c>
    </row>
    <row r="344" spans="1:18" ht="13">
      <c r="A344" s="2">
        <v>5424</v>
      </c>
      <c r="B344" s="1" t="s">
        <v>285</v>
      </c>
      <c r="D344" s="18">
        <f>+D$1*'Delkostnadsindekser 2025'!D344*'Delkostnadsindekser 2025'!$K344/1000</f>
        <v>0</v>
      </c>
      <c r="F344" s="18">
        <f>+F$1*'Delkostnadsindekser 2025'!E344*'Delkostnadsindekser 2025'!$K344/1000</f>
        <v>0</v>
      </c>
      <c r="H344" s="18">
        <f>+H$1*'Delkostnadsindekser 2025'!F344*'Delkostnadsindekser 2025'!$K344/1000</f>
        <v>0</v>
      </c>
      <c r="J344" s="18">
        <f>+J$1*'Delkostnadsindekser 2025'!G344*'Delkostnadsindekser 2025'!$K344/1000</f>
        <v>0</v>
      </c>
      <c r="L344" s="18">
        <f>+L$1*'Delkostnadsindekser 2025'!H344*'Delkostnadsindekser 2025'!$K344/1000</f>
        <v>0</v>
      </c>
      <c r="N344" s="18">
        <f>+N$1*'Delkostnadsindekser 2025'!I344*'Delkostnadsindekser 2025'!$K344/1000</f>
        <v>0</v>
      </c>
      <c r="P344" s="18">
        <f>+P$1*'Delkostnadsindekser 2025'!J344*'Delkostnadsindekser 2025'!$K344/1000</f>
        <v>0</v>
      </c>
      <c r="R344" s="18">
        <f>+R$1*'Delkostnadsindekser 2025'!C344*'Delkostnadsindekser 2025'!$K344/1000</f>
        <v>0</v>
      </c>
    </row>
    <row r="345" spans="1:18" ht="13">
      <c r="A345" s="2">
        <v>5425</v>
      </c>
      <c r="B345" s="1" t="s">
        <v>286</v>
      </c>
      <c r="D345" s="18">
        <f>+D$1*'Delkostnadsindekser 2025'!D345*'Delkostnadsindekser 2025'!$K345/1000</f>
        <v>0</v>
      </c>
      <c r="F345" s="18">
        <f>+F$1*'Delkostnadsindekser 2025'!E345*'Delkostnadsindekser 2025'!$K345/1000</f>
        <v>0</v>
      </c>
      <c r="H345" s="18">
        <f>+H$1*'Delkostnadsindekser 2025'!F345*'Delkostnadsindekser 2025'!$K345/1000</f>
        <v>0</v>
      </c>
      <c r="J345" s="18">
        <f>+J$1*'Delkostnadsindekser 2025'!G345*'Delkostnadsindekser 2025'!$K345/1000</f>
        <v>0</v>
      </c>
      <c r="L345" s="18">
        <f>+L$1*'Delkostnadsindekser 2025'!H345*'Delkostnadsindekser 2025'!$K345/1000</f>
        <v>0</v>
      </c>
      <c r="N345" s="18">
        <f>+N$1*'Delkostnadsindekser 2025'!I345*'Delkostnadsindekser 2025'!$K345/1000</f>
        <v>0</v>
      </c>
      <c r="P345" s="18">
        <f>+P$1*'Delkostnadsindekser 2025'!J345*'Delkostnadsindekser 2025'!$K345/1000</f>
        <v>0</v>
      </c>
      <c r="R345" s="18">
        <f>+R$1*'Delkostnadsindekser 2025'!C345*'Delkostnadsindekser 2025'!$K345/1000</f>
        <v>0</v>
      </c>
    </row>
    <row r="346" spans="1:18" ht="13">
      <c r="A346" s="2">
        <v>5426</v>
      </c>
      <c r="B346" s="1" t="s">
        <v>287</v>
      </c>
      <c r="D346" s="18">
        <f>+D$1*'Delkostnadsindekser 2025'!D346*'Delkostnadsindekser 2025'!$K346/1000</f>
        <v>0</v>
      </c>
      <c r="F346" s="18">
        <f>+F$1*'Delkostnadsindekser 2025'!E346*'Delkostnadsindekser 2025'!$K346/1000</f>
        <v>0</v>
      </c>
      <c r="H346" s="18">
        <f>+H$1*'Delkostnadsindekser 2025'!F346*'Delkostnadsindekser 2025'!$K346/1000</f>
        <v>0</v>
      </c>
      <c r="J346" s="18">
        <f>+J$1*'Delkostnadsindekser 2025'!G346*'Delkostnadsindekser 2025'!$K346/1000</f>
        <v>0</v>
      </c>
      <c r="L346" s="18">
        <f>+L$1*'Delkostnadsindekser 2025'!H346*'Delkostnadsindekser 2025'!$K346/1000</f>
        <v>0</v>
      </c>
      <c r="N346" s="18">
        <f>+N$1*'Delkostnadsindekser 2025'!I346*'Delkostnadsindekser 2025'!$K346/1000</f>
        <v>0</v>
      </c>
      <c r="P346" s="18">
        <f>+P$1*'Delkostnadsindekser 2025'!J346*'Delkostnadsindekser 2025'!$K346/1000</f>
        <v>0</v>
      </c>
      <c r="R346" s="18">
        <f>+R$1*'Delkostnadsindekser 2025'!C346*'Delkostnadsindekser 2025'!$K346/1000</f>
        <v>0</v>
      </c>
    </row>
    <row r="347" spans="1:18" ht="13">
      <c r="A347" s="2">
        <v>5427</v>
      </c>
      <c r="B347" s="1" t="s">
        <v>288</v>
      </c>
      <c r="D347" s="18">
        <f>+D$1*'Delkostnadsindekser 2025'!D347*'Delkostnadsindekser 2025'!$K347/1000</f>
        <v>0</v>
      </c>
      <c r="F347" s="18">
        <f>+F$1*'Delkostnadsindekser 2025'!E347*'Delkostnadsindekser 2025'!$K347/1000</f>
        <v>0</v>
      </c>
      <c r="H347" s="18">
        <f>+H$1*'Delkostnadsindekser 2025'!F347*'Delkostnadsindekser 2025'!$K347/1000</f>
        <v>0</v>
      </c>
      <c r="J347" s="18">
        <f>+J$1*'Delkostnadsindekser 2025'!G347*'Delkostnadsindekser 2025'!$K347/1000</f>
        <v>0</v>
      </c>
      <c r="L347" s="18">
        <f>+L$1*'Delkostnadsindekser 2025'!H347*'Delkostnadsindekser 2025'!$K347/1000</f>
        <v>0</v>
      </c>
      <c r="N347" s="18">
        <f>+N$1*'Delkostnadsindekser 2025'!I347*'Delkostnadsindekser 2025'!$K347/1000</f>
        <v>0</v>
      </c>
      <c r="P347" s="18">
        <f>+P$1*'Delkostnadsindekser 2025'!J347*'Delkostnadsindekser 2025'!$K347/1000</f>
        <v>0</v>
      </c>
      <c r="R347" s="18">
        <f>+R$1*'Delkostnadsindekser 2025'!C347*'Delkostnadsindekser 2025'!$K347/1000</f>
        <v>0</v>
      </c>
    </row>
    <row r="348" spans="1:18" ht="13">
      <c r="A348" s="2">
        <v>5428</v>
      </c>
      <c r="B348" s="1" t="s">
        <v>289</v>
      </c>
      <c r="D348" s="18">
        <f>+D$1*'Delkostnadsindekser 2025'!D348*'Delkostnadsindekser 2025'!$K348/1000</f>
        <v>0</v>
      </c>
      <c r="F348" s="18">
        <f>+F$1*'Delkostnadsindekser 2025'!E348*'Delkostnadsindekser 2025'!$K348/1000</f>
        <v>0</v>
      </c>
      <c r="H348" s="18">
        <f>+H$1*'Delkostnadsindekser 2025'!F348*'Delkostnadsindekser 2025'!$K348/1000</f>
        <v>0</v>
      </c>
      <c r="J348" s="18">
        <f>+J$1*'Delkostnadsindekser 2025'!G348*'Delkostnadsindekser 2025'!$K348/1000</f>
        <v>0</v>
      </c>
      <c r="L348" s="18">
        <f>+L$1*'Delkostnadsindekser 2025'!H348*'Delkostnadsindekser 2025'!$K348/1000</f>
        <v>0</v>
      </c>
      <c r="N348" s="18">
        <f>+N$1*'Delkostnadsindekser 2025'!I348*'Delkostnadsindekser 2025'!$K348/1000</f>
        <v>0</v>
      </c>
      <c r="P348" s="18">
        <f>+P$1*'Delkostnadsindekser 2025'!J348*'Delkostnadsindekser 2025'!$K348/1000</f>
        <v>0</v>
      </c>
      <c r="R348" s="18">
        <f>+R$1*'Delkostnadsindekser 2025'!C348*'Delkostnadsindekser 2025'!$K348/1000</f>
        <v>0</v>
      </c>
    </row>
    <row r="349" spans="1:18" ht="13">
      <c r="A349" s="2">
        <v>5429</v>
      </c>
      <c r="B349" s="1" t="s">
        <v>290</v>
      </c>
      <c r="D349" s="18">
        <f>+D$1*'Delkostnadsindekser 2025'!D349*'Delkostnadsindekser 2025'!$K349/1000</f>
        <v>0</v>
      </c>
      <c r="F349" s="18">
        <f>+F$1*'Delkostnadsindekser 2025'!E349*'Delkostnadsindekser 2025'!$K349/1000</f>
        <v>0</v>
      </c>
      <c r="H349" s="18">
        <f>+H$1*'Delkostnadsindekser 2025'!F349*'Delkostnadsindekser 2025'!$K349/1000</f>
        <v>0</v>
      </c>
      <c r="J349" s="18">
        <f>+J$1*'Delkostnadsindekser 2025'!G349*'Delkostnadsindekser 2025'!$K349/1000</f>
        <v>0</v>
      </c>
      <c r="L349" s="18">
        <f>+L$1*'Delkostnadsindekser 2025'!H349*'Delkostnadsindekser 2025'!$K349/1000</f>
        <v>0</v>
      </c>
      <c r="N349" s="18">
        <f>+N$1*'Delkostnadsindekser 2025'!I349*'Delkostnadsindekser 2025'!$K349/1000</f>
        <v>0</v>
      </c>
      <c r="P349" s="18">
        <f>+P$1*'Delkostnadsindekser 2025'!J349*'Delkostnadsindekser 2025'!$K349/1000</f>
        <v>0</v>
      </c>
      <c r="R349" s="18">
        <f>+R$1*'Delkostnadsindekser 2025'!C349*'Delkostnadsindekser 2025'!$K349/1000</f>
        <v>0</v>
      </c>
    </row>
    <row r="350" spans="1:18" ht="13">
      <c r="A350" s="2">
        <v>5430</v>
      </c>
      <c r="B350" s="1" t="s">
        <v>293</v>
      </c>
      <c r="D350" s="18">
        <f>+D$1*'Delkostnadsindekser 2025'!D350*'Delkostnadsindekser 2025'!$K350/1000</f>
        <v>0</v>
      </c>
      <c r="F350" s="18">
        <f>+F$1*'Delkostnadsindekser 2025'!E350*'Delkostnadsindekser 2025'!$K350/1000</f>
        <v>0</v>
      </c>
      <c r="H350" s="18">
        <f>+H$1*'Delkostnadsindekser 2025'!F350*'Delkostnadsindekser 2025'!$K350/1000</f>
        <v>0</v>
      </c>
      <c r="J350" s="18">
        <f>+J$1*'Delkostnadsindekser 2025'!G350*'Delkostnadsindekser 2025'!$K350/1000</f>
        <v>0</v>
      </c>
      <c r="L350" s="18">
        <f>+L$1*'Delkostnadsindekser 2025'!H350*'Delkostnadsindekser 2025'!$K350/1000</f>
        <v>0</v>
      </c>
      <c r="N350" s="18">
        <f>+N$1*'Delkostnadsindekser 2025'!I350*'Delkostnadsindekser 2025'!$K350/1000</f>
        <v>0</v>
      </c>
      <c r="P350" s="18">
        <f>+P$1*'Delkostnadsindekser 2025'!J350*'Delkostnadsindekser 2025'!$K350/1000</f>
        <v>0</v>
      </c>
      <c r="R350" s="18">
        <f>+R$1*'Delkostnadsindekser 2025'!C350*'Delkostnadsindekser 2025'!$K350/1000</f>
        <v>0</v>
      </c>
    </row>
    <row r="351" spans="1:18" ht="13">
      <c r="A351" s="2">
        <v>5432</v>
      </c>
      <c r="B351" s="1" t="s">
        <v>295</v>
      </c>
      <c r="D351" s="18">
        <f>+D$1*'Delkostnadsindekser 2025'!D351*'Delkostnadsindekser 2025'!$K351/1000</f>
        <v>0</v>
      </c>
      <c r="F351" s="18">
        <f>+F$1*'Delkostnadsindekser 2025'!E351*'Delkostnadsindekser 2025'!$K351/1000</f>
        <v>0</v>
      </c>
      <c r="H351" s="18">
        <f>+H$1*'Delkostnadsindekser 2025'!F351*'Delkostnadsindekser 2025'!$K351/1000</f>
        <v>0</v>
      </c>
      <c r="J351" s="18">
        <f>+J$1*'Delkostnadsindekser 2025'!G351*'Delkostnadsindekser 2025'!$K351/1000</f>
        <v>0</v>
      </c>
      <c r="L351" s="18">
        <f>+L$1*'Delkostnadsindekser 2025'!H351*'Delkostnadsindekser 2025'!$K351/1000</f>
        <v>0</v>
      </c>
      <c r="N351" s="18">
        <f>+N$1*'Delkostnadsindekser 2025'!I351*'Delkostnadsindekser 2025'!$K351/1000</f>
        <v>0</v>
      </c>
      <c r="P351" s="18">
        <f>+P$1*'Delkostnadsindekser 2025'!J351*'Delkostnadsindekser 2025'!$K351/1000</f>
        <v>0</v>
      </c>
      <c r="R351" s="18">
        <f>+R$1*'Delkostnadsindekser 2025'!C351*'Delkostnadsindekser 2025'!$K351/1000</f>
        <v>0</v>
      </c>
    </row>
    <row r="352" spans="1:18" ht="13">
      <c r="A352" s="2">
        <v>5433</v>
      </c>
      <c r="B352" s="1" t="s">
        <v>296</v>
      </c>
      <c r="D352" s="18">
        <f>+D$1*'Delkostnadsindekser 2025'!D352*'Delkostnadsindekser 2025'!$K352/1000</f>
        <v>0</v>
      </c>
      <c r="F352" s="18">
        <f>+F$1*'Delkostnadsindekser 2025'!E352*'Delkostnadsindekser 2025'!$K352/1000</f>
        <v>0</v>
      </c>
      <c r="H352" s="18">
        <f>+H$1*'Delkostnadsindekser 2025'!F352*'Delkostnadsindekser 2025'!$K352/1000</f>
        <v>0</v>
      </c>
      <c r="J352" s="18">
        <f>+J$1*'Delkostnadsindekser 2025'!G352*'Delkostnadsindekser 2025'!$K352/1000</f>
        <v>0</v>
      </c>
      <c r="L352" s="18">
        <f>+L$1*'Delkostnadsindekser 2025'!H352*'Delkostnadsindekser 2025'!$K352/1000</f>
        <v>0</v>
      </c>
      <c r="N352" s="18">
        <f>+N$1*'Delkostnadsindekser 2025'!I352*'Delkostnadsindekser 2025'!$K352/1000</f>
        <v>0</v>
      </c>
      <c r="P352" s="18">
        <f>+P$1*'Delkostnadsindekser 2025'!J352*'Delkostnadsindekser 2025'!$K352/1000</f>
        <v>0</v>
      </c>
      <c r="R352" s="18">
        <f>+R$1*'Delkostnadsindekser 2025'!C352*'Delkostnadsindekser 2025'!$K352/1000</f>
        <v>0</v>
      </c>
    </row>
    <row r="353" spans="1:19" ht="13">
      <c r="A353" s="2">
        <v>5434</v>
      </c>
      <c r="B353" s="1" t="s">
        <v>297</v>
      </c>
      <c r="D353" s="18">
        <f>+D$1*'Delkostnadsindekser 2025'!D353*'Delkostnadsindekser 2025'!$K353/1000</f>
        <v>0</v>
      </c>
      <c r="F353" s="18">
        <f>+F$1*'Delkostnadsindekser 2025'!E353*'Delkostnadsindekser 2025'!$K353/1000</f>
        <v>0</v>
      </c>
      <c r="H353" s="18">
        <f>+H$1*'Delkostnadsindekser 2025'!F353*'Delkostnadsindekser 2025'!$K353/1000</f>
        <v>0</v>
      </c>
      <c r="J353" s="18">
        <f>+J$1*'Delkostnadsindekser 2025'!G353*'Delkostnadsindekser 2025'!$K353/1000</f>
        <v>0</v>
      </c>
      <c r="L353" s="18">
        <f>+L$1*'Delkostnadsindekser 2025'!H353*'Delkostnadsindekser 2025'!$K353/1000</f>
        <v>0</v>
      </c>
      <c r="N353" s="18">
        <f>+N$1*'Delkostnadsindekser 2025'!I353*'Delkostnadsindekser 2025'!$K353/1000</f>
        <v>0</v>
      </c>
      <c r="P353" s="18">
        <f>+P$1*'Delkostnadsindekser 2025'!J353*'Delkostnadsindekser 2025'!$K353/1000</f>
        <v>0</v>
      </c>
      <c r="R353" s="18">
        <f>+R$1*'Delkostnadsindekser 2025'!C353*'Delkostnadsindekser 2025'!$K353/1000</f>
        <v>0</v>
      </c>
    </row>
    <row r="354" spans="1:19" ht="13">
      <c r="A354" s="2">
        <v>5435</v>
      </c>
      <c r="B354" s="1" t="s">
        <v>298</v>
      </c>
      <c r="D354" s="18">
        <f>+D$1*'Delkostnadsindekser 2025'!D354*'Delkostnadsindekser 2025'!$K354/1000</f>
        <v>0</v>
      </c>
      <c r="F354" s="18">
        <f>+F$1*'Delkostnadsindekser 2025'!E354*'Delkostnadsindekser 2025'!$K354/1000</f>
        <v>0</v>
      </c>
      <c r="H354" s="18">
        <f>+H$1*'Delkostnadsindekser 2025'!F354*'Delkostnadsindekser 2025'!$K354/1000</f>
        <v>0</v>
      </c>
      <c r="J354" s="18">
        <f>+J$1*'Delkostnadsindekser 2025'!G354*'Delkostnadsindekser 2025'!$K354/1000</f>
        <v>0</v>
      </c>
      <c r="L354" s="18">
        <f>+L$1*'Delkostnadsindekser 2025'!H354*'Delkostnadsindekser 2025'!$K354/1000</f>
        <v>0</v>
      </c>
      <c r="N354" s="18">
        <f>+N$1*'Delkostnadsindekser 2025'!I354*'Delkostnadsindekser 2025'!$K354/1000</f>
        <v>0</v>
      </c>
      <c r="P354" s="18">
        <f>+P$1*'Delkostnadsindekser 2025'!J354*'Delkostnadsindekser 2025'!$K354/1000</f>
        <v>0</v>
      </c>
      <c r="R354" s="18">
        <f>+R$1*'Delkostnadsindekser 2025'!C354*'Delkostnadsindekser 2025'!$K354/1000</f>
        <v>0</v>
      </c>
    </row>
    <row r="355" spans="1:19" ht="13">
      <c r="A355" s="2">
        <v>5436</v>
      </c>
      <c r="B355" s="1" t="s">
        <v>299</v>
      </c>
      <c r="D355" s="18">
        <f>+D$1*'Delkostnadsindekser 2025'!D355*'Delkostnadsindekser 2025'!$K355/1000</f>
        <v>0</v>
      </c>
      <c r="F355" s="18">
        <f>+F$1*'Delkostnadsindekser 2025'!E355*'Delkostnadsindekser 2025'!$K355/1000</f>
        <v>0</v>
      </c>
      <c r="H355" s="18">
        <f>+H$1*'Delkostnadsindekser 2025'!F355*'Delkostnadsindekser 2025'!$K355/1000</f>
        <v>0</v>
      </c>
      <c r="J355" s="18">
        <f>+J$1*'Delkostnadsindekser 2025'!G355*'Delkostnadsindekser 2025'!$K355/1000</f>
        <v>0</v>
      </c>
      <c r="L355" s="18">
        <f>+L$1*'Delkostnadsindekser 2025'!H355*'Delkostnadsindekser 2025'!$K355/1000</f>
        <v>0</v>
      </c>
      <c r="N355" s="18">
        <f>+N$1*'Delkostnadsindekser 2025'!I355*'Delkostnadsindekser 2025'!$K355/1000</f>
        <v>0</v>
      </c>
      <c r="P355" s="18">
        <f>+P$1*'Delkostnadsindekser 2025'!J355*'Delkostnadsindekser 2025'!$K355/1000</f>
        <v>0</v>
      </c>
      <c r="R355" s="18">
        <f>+R$1*'Delkostnadsindekser 2025'!C355*'Delkostnadsindekser 2025'!$K355/1000</f>
        <v>0</v>
      </c>
    </row>
    <row r="356" spans="1:19" ht="13">
      <c r="A356" s="2">
        <v>5437</v>
      </c>
      <c r="B356" s="1" t="s">
        <v>300</v>
      </c>
      <c r="D356" s="18">
        <f>+D$1*'Delkostnadsindekser 2025'!D356*'Delkostnadsindekser 2025'!$K356/1000</f>
        <v>0</v>
      </c>
      <c r="F356" s="18">
        <f>+F$1*'Delkostnadsindekser 2025'!E356*'Delkostnadsindekser 2025'!$K356/1000</f>
        <v>0</v>
      </c>
      <c r="H356" s="18">
        <f>+H$1*'Delkostnadsindekser 2025'!F356*'Delkostnadsindekser 2025'!$K356/1000</f>
        <v>0</v>
      </c>
      <c r="J356" s="18">
        <f>+J$1*'Delkostnadsindekser 2025'!G356*'Delkostnadsindekser 2025'!$K356/1000</f>
        <v>0</v>
      </c>
      <c r="L356" s="18">
        <f>+L$1*'Delkostnadsindekser 2025'!H356*'Delkostnadsindekser 2025'!$K356/1000</f>
        <v>0</v>
      </c>
      <c r="N356" s="18">
        <f>+N$1*'Delkostnadsindekser 2025'!I356*'Delkostnadsindekser 2025'!$K356/1000</f>
        <v>0</v>
      </c>
      <c r="P356" s="18">
        <f>+P$1*'Delkostnadsindekser 2025'!J356*'Delkostnadsindekser 2025'!$K356/1000</f>
        <v>0</v>
      </c>
      <c r="R356" s="18">
        <f>+R$1*'Delkostnadsindekser 2025'!C356*'Delkostnadsindekser 2025'!$K356/1000</f>
        <v>0</v>
      </c>
    </row>
    <row r="357" spans="1:19" ht="13">
      <c r="A357" s="2">
        <v>5438</v>
      </c>
      <c r="B357" s="1" t="s">
        <v>301</v>
      </c>
      <c r="D357" s="18">
        <f>+D$1*'Delkostnadsindekser 2025'!D357*'Delkostnadsindekser 2025'!$K357/1000</f>
        <v>0</v>
      </c>
      <c r="F357" s="18">
        <f>+F$1*'Delkostnadsindekser 2025'!E357*'Delkostnadsindekser 2025'!$K357/1000</f>
        <v>0</v>
      </c>
      <c r="H357" s="18">
        <f>+H$1*'Delkostnadsindekser 2025'!F357*'Delkostnadsindekser 2025'!$K357/1000</f>
        <v>0</v>
      </c>
      <c r="J357" s="18">
        <f>+J$1*'Delkostnadsindekser 2025'!G357*'Delkostnadsindekser 2025'!$K357/1000</f>
        <v>0</v>
      </c>
      <c r="L357" s="18">
        <f>+L$1*'Delkostnadsindekser 2025'!H357*'Delkostnadsindekser 2025'!$K357/1000</f>
        <v>0</v>
      </c>
      <c r="N357" s="18">
        <f>+N$1*'Delkostnadsindekser 2025'!I357*'Delkostnadsindekser 2025'!$K357/1000</f>
        <v>0</v>
      </c>
      <c r="P357" s="18">
        <f>+P$1*'Delkostnadsindekser 2025'!J357*'Delkostnadsindekser 2025'!$K357/1000</f>
        <v>0</v>
      </c>
      <c r="R357" s="18">
        <f>+R$1*'Delkostnadsindekser 2025'!C357*'Delkostnadsindekser 2025'!$K357/1000</f>
        <v>0</v>
      </c>
    </row>
    <row r="358" spans="1:19" ht="13">
      <c r="A358" s="2">
        <v>5439</v>
      </c>
      <c r="B358" s="1" t="s">
        <v>302</v>
      </c>
      <c r="D358" s="18">
        <f>+D$1*'Delkostnadsindekser 2025'!D358*'Delkostnadsindekser 2025'!$K358/1000</f>
        <v>0</v>
      </c>
      <c r="F358" s="18">
        <f>+F$1*'Delkostnadsindekser 2025'!E358*'Delkostnadsindekser 2025'!$K358/1000</f>
        <v>0</v>
      </c>
      <c r="H358" s="18">
        <f>+H$1*'Delkostnadsindekser 2025'!F358*'Delkostnadsindekser 2025'!$K358/1000</f>
        <v>0</v>
      </c>
      <c r="J358" s="18">
        <f>+J$1*'Delkostnadsindekser 2025'!G358*'Delkostnadsindekser 2025'!$K358/1000</f>
        <v>0</v>
      </c>
      <c r="L358" s="18">
        <f>+L$1*'Delkostnadsindekser 2025'!H358*'Delkostnadsindekser 2025'!$K358/1000</f>
        <v>0</v>
      </c>
      <c r="N358" s="18">
        <f>+N$1*'Delkostnadsindekser 2025'!I358*'Delkostnadsindekser 2025'!$K358/1000</f>
        <v>0</v>
      </c>
      <c r="P358" s="18">
        <f>+P$1*'Delkostnadsindekser 2025'!J358*'Delkostnadsindekser 2025'!$K358/1000</f>
        <v>0</v>
      </c>
      <c r="R358" s="18">
        <f>+R$1*'Delkostnadsindekser 2025'!C358*'Delkostnadsindekser 2025'!$K358/1000</f>
        <v>0</v>
      </c>
    </row>
    <row r="359" spans="1:19" ht="13">
      <c r="A359" s="2">
        <v>5440</v>
      </c>
      <c r="B359" s="1" t="s">
        <v>303</v>
      </c>
      <c r="D359" s="18">
        <f>+D$1*'Delkostnadsindekser 2025'!D359*'Delkostnadsindekser 2025'!$K359/1000</f>
        <v>0</v>
      </c>
      <c r="F359" s="18">
        <f>+F$1*'Delkostnadsindekser 2025'!E359*'Delkostnadsindekser 2025'!$K359/1000</f>
        <v>0</v>
      </c>
      <c r="H359" s="18">
        <f>+H$1*'Delkostnadsindekser 2025'!F359*'Delkostnadsindekser 2025'!$K359/1000</f>
        <v>0</v>
      </c>
      <c r="J359" s="18">
        <f>+J$1*'Delkostnadsindekser 2025'!G359*'Delkostnadsindekser 2025'!$K359/1000</f>
        <v>0</v>
      </c>
      <c r="L359" s="18">
        <f>+L$1*'Delkostnadsindekser 2025'!H359*'Delkostnadsindekser 2025'!$K359/1000</f>
        <v>0</v>
      </c>
      <c r="N359" s="18">
        <f>+N$1*'Delkostnadsindekser 2025'!I359*'Delkostnadsindekser 2025'!$K359/1000</f>
        <v>0</v>
      </c>
      <c r="P359" s="18">
        <f>+P$1*'Delkostnadsindekser 2025'!J359*'Delkostnadsindekser 2025'!$K359/1000</f>
        <v>0</v>
      </c>
      <c r="R359" s="18">
        <f>+R$1*'Delkostnadsindekser 2025'!C359*'Delkostnadsindekser 2025'!$K359/1000</f>
        <v>0</v>
      </c>
    </row>
    <row r="360" spans="1:19" ht="13">
      <c r="A360" s="2">
        <v>5441</v>
      </c>
      <c r="B360" s="1" t="s">
        <v>304</v>
      </c>
      <c r="D360" s="18">
        <f>+D$1*'Delkostnadsindekser 2025'!D360*'Delkostnadsindekser 2025'!$K360/1000</f>
        <v>0</v>
      </c>
      <c r="F360" s="18">
        <f>+F$1*'Delkostnadsindekser 2025'!E360*'Delkostnadsindekser 2025'!$K360/1000</f>
        <v>0</v>
      </c>
      <c r="H360" s="18">
        <f>+H$1*'Delkostnadsindekser 2025'!F360*'Delkostnadsindekser 2025'!$K360/1000</f>
        <v>0</v>
      </c>
      <c r="J360" s="18">
        <f>+J$1*'Delkostnadsindekser 2025'!G360*'Delkostnadsindekser 2025'!$K360/1000</f>
        <v>0</v>
      </c>
      <c r="L360" s="18">
        <f>+L$1*'Delkostnadsindekser 2025'!H360*'Delkostnadsindekser 2025'!$K360/1000</f>
        <v>0</v>
      </c>
      <c r="N360" s="18">
        <f>+N$1*'Delkostnadsindekser 2025'!I360*'Delkostnadsindekser 2025'!$K360/1000</f>
        <v>0</v>
      </c>
      <c r="P360" s="18">
        <f>+P$1*'Delkostnadsindekser 2025'!J360*'Delkostnadsindekser 2025'!$K360/1000</f>
        <v>0</v>
      </c>
      <c r="R360" s="18">
        <f>+R$1*'Delkostnadsindekser 2025'!C360*'Delkostnadsindekser 2025'!$K360/1000</f>
        <v>0</v>
      </c>
    </row>
    <row r="361" spans="1:19" ht="13">
      <c r="A361" s="2">
        <v>5442</v>
      </c>
      <c r="B361" s="1" t="s">
        <v>305</v>
      </c>
      <c r="D361" s="18">
        <f>+D$1*'Delkostnadsindekser 2025'!D361*'Delkostnadsindekser 2025'!$K361/1000</f>
        <v>0</v>
      </c>
      <c r="F361" s="18">
        <f>+F$1*'Delkostnadsindekser 2025'!E361*'Delkostnadsindekser 2025'!$K361/1000</f>
        <v>0</v>
      </c>
      <c r="H361" s="18">
        <f>+H$1*'Delkostnadsindekser 2025'!F361*'Delkostnadsindekser 2025'!$K361/1000</f>
        <v>0</v>
      </c>
      <c r="J361" s="18">
        <f>+J$1*'Delkostnadsindekser 2025'!G361*'Delkostnadsindekser 2025'!$K361/1000</f>
        <v>0</v>
      </c>
      <c r="L361" s="18">
        <f>+L$1*'Delkostnadsindekser 2025'!H361*'Delkostnadsindekser 2025'!$K361/1000</f>
        <v>0</v>
      </c>
      <c r="N361" s="18">
        <f>+N$1*'Delkostnadsindekser 2025'!I361*'Delkostnadsindekser 2025'!$K361/1000</f>
        <v>0</v>
      </c>
      <c r="P361" s="18">
        <f>+P$1*'Delkostnadsindekser 2025'!J361*'Delkostnadsindekser 2025'!$K361/1000</f>
        <v>0</v>
      </c>
      <c r="R361" s="18">
        <f>+R$1*'Delkostnadsindekser 2025'!C361*'Delkostnadsindekser 2025'!$K361/1000</f>
        <v>0</v>
      </c>
    </row>
    <row r="362" spans="1:19" ht="13">
      <c r="A362" s="2">
        <v>5443</v>
      </c>
      <c r="B362" s="1" t="s">
        <v>306</v>
      </c>
      <c r="D362" s="18">
        <f>+D$1*'Delkostnadsindekser 2025'!D362*'Delkostnadsindekser 2025'!$K362/1000</f>
        <v>0</v>
      </c>
      <c r="F362" s="18">
        <f>+F$1*'Delkostnadsindekser 2025'!E362*'Delkostnadsindekser 2025'!$K362/1000</f>
        <v>0</v>
      </c>
      <c r="H362" s="18">
        <f>+H$1*'Delkostnadsindekser 2025'!F362*'Delkostnadsindekser 2025'!$K362/1000</f>
        <v>0</v>
      </c>
      <c r="J362" s="18">
        <f>+J$1*'Delkostnadsindekser 2025'!G362*'Delkostnadsindekser 2025'!$K362/1000</f>
        <v>0</v>
      </c>
      <c r="L362" s="18">
        <f>+L$1*'Delkostnadsindekser 2025'!H362*'Delkostnadsindekser 2025'!$K362/1000</f>
        <v>0</v>
      </c>
      <c r="N362" s="18">
        <f>+N$1*'Delkostnadsindekser 2025'!I362*'Delkostnadsindekser 2025'!$K362/1000</f>
        <v>0</v>
      </c>
      <c r="P362" s="18">
        <f>+P$1*'Delkostnadsindekser 2025'!J362*'Delkostnadsindekser 2025'!$K362/1000</f>
        <v>0</v>
      </c>
      <c r="R362" s="18">
        <f>+R$1*'Delkostnadsindekser 2025'!C362*'Delkostnadsindekser 2025'!$K362/1000</f>
        <v>0</v>
      </c>
    </row>
    <row r="363" spans="1:19" ht="13">
      <c r="A363" s="2">
        <v>5444</v>
      </c>
      <c r="B363" s="1" t="s">
        <v>307</v>
      </c>
      <c r="D363" s="18">
        <f>+D$1*'Delkostnadsindekser 2025'!D363*'Delkostnadsindekser 2025'!$K363/1000</f>
        <v>0</v>
      </c>
      <c r="F363" s="18">
        <f>+F$1*'Delkostnadsindekser 2025'!E363*'Delkostnadsindekser 2025'!$K363/1000</f>
        <v>0</v>
      </c>
      <c r="H363" s="18">
        <f>+H$1*'Delkostnadsindekser 2025'!F363*'Delkostnadsindekser 2025'!$K363/1000</f>
        <v>0</v>
      </c>
      <c r="J363" s="18">
        <f>+J$1*'Delkostnadsindekser 2025'!G363*'Delkostnadsindekser 2025'!$K363/1000</f>
        <v>0</v>
      </c>
      <c r="L363" s="18">
        <f>+L$1*'Delkostnadsindekser 2025'!H363*'Delkostnadsindekser 2025'!$K363/1000</f>
        <v>0</v>
      </c>
      <c r="N363" s="18">
        <f>+N$1*'Delkostnadsindekser 2025'!I363*'Delkostnadsindekser 2025'!$K363/1000</f>
        <v>0</v>
      </c>
      <c r="P363" s="18">
        <f>+P$1*'Delkostnadsindekser 2025'!J363*'Delkostnadsindekser 2025'!$K363/1000</f>
        <v>0</v>
      </c>
      <c r="R363" s="18">
        <f>+R$1*'Delkostnadsindekser 2025'!C363*'Delkostnadsindekser 2025'!$K363/1000</f>
        <v>0</v>
      </c>
    </row>
    <row r="364" spans="1:19" ht="13" thickBot="1">
      <c r="A364" s="14" t="s">
        <v>316</v>
      </c>
      <c r="B364" s="14"/>
      <c r="C364" s="14"/>
      <c r="D364" s="21">
        <f>SUM(D7:D363)</f>
        <v>0</v>
      </c>
      <c r="E364" s="14"/>
      <c r="F364" s="21">
        <f>SUM(F7:F363)</f>
        <v>0</v>
      </c>
      <c r="G364" s="14"/>
      <c r="H364" s="21">
        <f>SUM(H7:H363)</f>
        <v>0</v>
      </c>
      <c r="I364" s="14"/>
      <c r="J364" s="21">
        <f>SUM(J7:J363)</f>
        <v>0</v>
      </c>
      <c r="K364" s="14"/>
      <c r="L364" s="21">
        <f>SUM(L7:L363)</f>
        <v>0</v>
      </c>
      <c r="M364" s="14"/>
      <c r="N364" s="21">
        <f>SUM(N7:N363)</f>
        <v>0</v>
      </c>
      <c r="O364" s="14"/>
      <c r="P364" s="21">
        <f>SUM(P7:P363)</f>
        <v>0</v>
      </c>
      <c r="Q364" s="14"/>
      <c r="R364" s="21">
        <f>SUM(R7:R363)</f>
        <v>0</v>
      </c>
      <c r="S364" s="14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F8DE93290B924CA20853804BC29465" ma:contentTypeVersion="13" ma:contentTypeDescription="Create a new document." ma:contentTypeScope="" ma:versionID="45eb92ff1e911856ce02914cb4df5541">
  <xsd:schema xmlns:xsd="http://www.w3.org/2001/XMLSchema" xmlns:xs="http://www.w3.org/2001/XMLSchema" xmlns:p="http://schemas.microsoft.com/office/2006/metadata/properties" xmlns:ns3="3b8e2fe7-57f7-46eb-a3a7-4565216e3ee9" xmlns:ns4="79413178-3547-4fef-a8b5-ad7ee22e3a1f" targetNamespace="http://schemas.microsoft.com/office/2006/metadata/properties" ma:root="true" ma:fieldsID="706203121090aa711ca163c3ddc648af" ns3:_="" ns4:_="">
    <xsd:import namespace="3b8e2fe7-57f7-46eb-a3a7-4565216e3ee9"/>
    <xsd:import namespace="79413178-3547-4fef-a8b5-ad7ee22e3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e2fe7-57f7-46eb-a3a7-4565216e3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13178-3547-4fef-a8b5-ad7ee22e3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94F02-D604-4EBB-A687-D975CEC425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038364-8D85-47AE-9C23-658A84B76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9740F-E60F-4D64-9AE2-EB7DC2886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e2fe7-57f7-46eb-a3a7-4565216e3ee9"/>
    <ds:schemaRef ds:uri="79413178-3547-4fef-a8b5-ad7ee22e3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Fordeling etter delkostn.nøkkel</vt:lpstr>
      <vt:lpstr>Delkostnadsindekser 2025</vt:lpstr>
      <vt:lpstr>Beregningsark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Sigmund Engdal</cp:lastModifiedBy>
  <cp:lastPrinted>2019-10-10T20:22:15Z</cp:lastPrinted>
  <dcterms:created xsi:type="dcterms:W3CDTF">2011-08-26T07:01:02Z</dcterms:created>
  <dcterms:modified xsi:type="dcterms:W3CDTF">2024-10-11T14:20:52Z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0x010100DCF8DE93290B924CA20853804BC29465</vt:lpwstr>
  </property>
</Properties>
</file>