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764mfr\Documents\SPM\Naturskade\"/>
    </mc:Choice>
  </mc:AlternateContent>
  <bookViews>
    <workbookView xWindow="0" yWindow="0" windowWidth="28800" windowHeight="12300"/>
  </bookViews>
  <sheets>
    <sheet name="NVEs budsjett" sheetId="1" r:id="rId1"/>
    <sheet name="Post niv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O14" i="2"/>
  <c r="N14" i="2"/>
  <c r="O9" i="2"/>
  <c r="N9" i="2" l="1"/>
  <c r="M9" i="2"/>
  <c r="D10" i="1" s="1"/>
  <c r="L9" i="2"/>
  <c r="C10" i="1" s="1"/>
  <c r="K9" i="2"/>
  <c r="D9" i="1" s="1"/>
  <c r="J9" i="2"/>
  <c r="C9" i="1" s="1"/>
  <c r="I9" i="2"/>
  <c r="D8" i="1" s="1"/>
  <c r="H9" i="2"/>
  <c r="C8" i="1" s="1"/>
  <c r="G9" i="2"/>
  <c r="D7" i="1" s="1"/>
  <c r="F9" i="2"/>
  <c r="C7" i="1" s="1"/>
  <c r="E9" i="2"/>
  <c r="D6" i="1" s="1"/>
  <c r="D9" i="2"/>
  <c r="C6" i="1" s="1"/>
  <c r="C9" i="2"/>
  <c r="C5" i="1" s="1"/>
  <c r="D5" i="1" l="1"/>
  <c r="E8" i="1"/>
  <c r="E9" i="1"/>
  <c r="E5" i="1"/>
  <c r="E6" i="1"/>
  <c r="E10" i="1"/>
  <c r="E7" i="1"/>
</calcChain>
</file>

<file path=xl/sharedStrings.xml><?xml version="1.0" encoding="utf-8"?>
<sst xmlns="http://schemas.openxmlformats.org/spreadsheetml/2006/main" count="37" uniqueCount="36">
  <si>
    <t xml:space="preserve">Årstall </t>
  </si>
  <si>
    <t>Saldert</t>
  </si>
  <si>
    <t xml:space="preserve">NVE's budjett - Forebyggende flom- og skredsikring - forslag og saldert </t>
  </si>
  <si>
    <t>Post 75*</t>
  </si>
  <si>
    <t>Sum</t>
  </si>
  <si>
    <t>F-2015</t>
  </si>
  <si>
    <t>S-2015</t>
  </si>
  <si>
    <t>F-S-2014</t>
  </si>
  <si>
    <t>F-2016</t>
  </si>
  <si>
    <t>S-2016*</t>
  </si>
  <si>
    <t>F-2017</t>
  </si>
  <si>
    <t>S-2017</t>
  </si>
  <si>
    <t>F-2018</t>
  </si>
  <si>
    <t>S-2018</t>
  </si>
  <si>
    <t>F-2019</t>
  </si>
  <si>
    <t>S-2019</t>
  </si>
  <si>
    <t>F-2020</t>
  </si>
  <si>
    <t>Stortinget korr.</t>
  </si>
  <si>
    <t>2014*</t>
  </si>
  <si>
    <t>2016**</t>
  </si>
  <si>
    <t>Redusert i salderingen for å finansiere økning i flykningestrømmen til Norge. Hensyn til sysselsetting også lagt inn i 2017</t>
  </si>
  <si>
    <t>Regj.-forslag</t>
  </si>
  <si>
    <t xml:space="preserve">**Ekstraordninær bevilgning til opprydding etter flom på vestlandet + 100 millioner i ekstra sysselsettingstiltak. </t>
  </si>
  <si>
    <t>*I 2014 er post 75 tilskudd fjellskredovervåkning med (42 mill). F.o.m. 2015 er beløpet inn i post 22 da NVE overtok ansvaret for overvåkningen fra kommunene</t>
  </si>
  <si>
    <t>2014 siste budsjettforslag fra Stoltenberg-regjeringen</t>
  </si>
  <si>
    <t>Post 22 - Flom- og skredforebygging</t>
  </si>
  <si>
    <t>Post 45 - Større anskaffelser vedlikehold</t>
  </si>
  <si>
    <t>Post 60 - Tilskudd til flom- og skredforebygging</t>
  </si>
  <si>
    <t>Post 72 - Tilskudd til flom- og skredforebygging</t>
  </si>
  <si>
    <t>Postene 22, 45, 60, 72 og 75* - Poster som sees i sammenheng</t>
  </si>
  <si>
    <t>S-2020</t>
  </si>
  <si>
    <t>Post 25 - Krise-og hastetiltak i forbindelse med flom- og skredhendelser*</t>
  </si>
  <si>
    <t xml:space="preserve"> </t>
  </si>
  <si>
    <t>2020***</t>
  </si>
  <si>
    <t>***Ny post 25,  kr. 45 mill.  - Krise og hastetiltak ifm hendelser - Vil få regnskapsmessige konsekvenser for post 22. Sees ikke i sammenheng med postene 22, 45, 62, 72. Dersom det ikke oppstår kriser som fordrer krisebevilgning, vil ikke beløpet kunne overføres til andre flom- og skredsikringstiltak</t>
  </si>
  <si>
    <t>SUM INKL. POST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</si>
</sst>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right"/>
    </xf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0" fillId="0" borderId="0" xfId="0" applyAlignment="1"/>
    <xf numFmtId="3" fontId="2" fillId="0" borderId="1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3" fontId="2" fillId="2" borderId="1" xfId="0" applyNumberFormat="1" applyFont="1" applyFill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B22" sqref="B22"/>
    </sheetView>
  </sheetViews>
  <sheetFormatPr baseColWidth="10" defaultRowHeight="15" x14ac:dyDescent="0.25"/>
  <cols>
    <col min="2" max="2" width="11.42578125" style="1"/>
    <col min="3" max="3" width="24.5703125" style="9" customWidth="1"/>
    <col min="4" max="4" width="18.140625" style="9" customWidth="1"/>
    <col min="5" max="5" width="19.7109375" customWidth="1"/>
  </cols>
  <sheetData>
    <row r="1" spans="1:6" ht="18.75" x14ac:dyDescent="0.3">
      <c r="B1" s="4" t="s">
        <v>2</v>
      </c>
      <c r="C1" s="4"/>
      <c r="D1" s="4"/>
      <c r="E1" s="4"/>
      <c r="F1" s="4"/>
    </row>
    <row r="2" spans="1:6" x14ac:dyDescent="0.25">
      <c r="B2" s="21" t="s">
        <v>29</v>
      </c>
      <c r="C2" s="21"/>
      <c r="D2" s="21"/>
      <c r="E2" s="21"/>
    </row>
    <row r="4" spans="1:6" ht="18.75" x14ac:dyDescent="0.3">
      <c r="B4" s="3" t="s">
        <v>0</v>
      </c>
      <c r="C4" s="3" t="s">
        <v>21</v>
      </c>
      <c r="D4" s="3" t="s">
        <v>1</v>
      </c>
      <c r="E4" s="3" t="s">
        <v>17</v>
      </c>
    </row>
    <row r="5" spans="1:6" ht="15.75" x14ac:dyDescent="0.25">
      <c r="B5" s="2" t="s">
        <v>18</v>
      </c>
      <c r="C5" s="16">
        <f>'Post nivå'!$C$9</f>
        <v>265300</v>
      </c>
      <c r="D5" s="10">
        <f>'Post nivå'!$C$9</f>
        <v>265300</v>
      </c>
      <c r="E5" s="10">
        <f>D5-C5</f>
        <v>0</v>
      </c>
    </row>
    <row r="6" spans="1:6" ht="15.75" x14ac:dyDescent="0.25">
      <c r="B6" s="2">
        <v>2015</v>
      </c>
      <c r="C6" s="16">
        <f>'Post nivå'!$D$9</f>
        <v>259500</v>
      </c>
      <c r="D6" s="10">
        <f>'Post nivå'!$E$9</f>
        <v>279304</v>
      </c>
      <c r="E6" s="10">
        <f t="shared" ref="E6:E10" si="0">D6-C6</f>
        <v>19804</v>
      </c>
    </row>
    <row r="7" spans="1:6" ht="15.75" x14ac:dyDescent="0.25">
      <c r="B7" s="2" t="s">
        <v>19</v>
      </c>
      <c r="C7" s="16">
        <f>'Post nivå'!$F$9</f>
        <v>445900</v>
      </c>
      <c r="D7" s="10">
        <f>'Post nivå'!$G$9</f>
        <v>390384</v>
      </c>
      <c r="E7" s="10">
        <f t="shared" si="0"/>
        <v>-55516</v>
      </c>
    </row>
    <row r="8" spans="1:6" ht="15.75" x14ac:dyDescent="0.25">
      <c r="B8" s="2">
        <v>2017</v>
      </c>
      <c r="C8" s="16">
        <f>'Post nivå'!$H$9</f>
        <v>346000</v>
      </c>
      <c r="D8" s="10">
        <f>'Post nivå'!$I$9</f>
        <v>364892</v>
      </c>
      <c r="E8" s="10">
        <f t="shared" si="0"/>
        <v>18892</v>
      </c>
    </row>
    <row r="9" spans="1:6" ht="15.75" x14ac:dyDescent="0.25">
      <c r="B9" s="2">
        <v>2018</v>
      </c>
      <c r="C9" s="16">
        <f>'Post nivå'!$J$9</f>
        <v>254000</v>
      </c>
      <c r="D9" s="10">
        <f>'Post nivå'!$K$9</f>
        <v>350454</v>
      </c>
      <c r="E9" s="10">
        <f t="shared" si="0"/>
        <v>96454</v>
      </c>
    </row>
    <row r="10" spans="1:6" ht="15.75" x14ac:dyDescent="0.25">
      <c r="B10" s="2">
        <v>2019</v>
      </c>
      <c r="C10" s="16">
        <f>'Post nivå'!$L$9</f>
        <v>349000</v>
      </c>
      <c r="D10" s="10">
        <f>'Post nivå'!$M$9</f>
        <v>349000</v>
      </c>
      <c r="E10" s="10">
        <f t="shared" si="0"/>
        <v>0</v>
      </c>
    </row>
    <row r="11" spans="1:6" ht="15.75" x14ac:dyDescent="0.25">
      <c r="B11" s="2" t="s">
        <v>33</v>
      </c>
      <c r="C11" s="16">
        <f>'Post nivå'!N14</f>
        <v>357000</v>
      </c>
      <c r="D11" s="10">
        <f>'Post nivå'!O14</f>
        <v>357000</v>
      </c>
      <c r="E11" s="10">
        <v>0</v>
      </c>
    </row>
    <row r="12" spans="1:6" ht="15.75" x14ac:dyDescent="0.25">
      <c r="A12" s="11"/>
      <c r="B12" s="12"/>
      <c r="C12" s="12"/>
      <c r="D12" s="13"/>
      <c r="E12" s="13"/>
      <c r="F12" s="11"/>
    </row>
    <row r="13" spans="1:6" ht="15.75" x14ac:dyDescent="0.25">
      <c r="A13" s="11"/>
      <c r="B13" s="12"/>
      <c r="C13" s="12"/>
      <c r="D13" s="13"/>
      <c r="E13" s="13"/>
      <c r="F13" s="11"/>
    </row>
    <row r="14" spans="1:6" ht="15.75" x14ac:dyDescent="0.25">
      <c r="A14" s="11"/>
      <c r="B14" s="12"/>
      <c r="C14" s="12"/>
      <c r="D14" s="13"/>
      <c r="E14" s="13"/>
      <c r="F14" s="11"/>
    </row>
    <row r="15" spans="1:6" ht="15.75" x14ac:dyDescent="0.25">
      <c r="A15" s="11"/>
      <c r="B15" s="12"/>
      <c r="C15" s="12"/>
      <c r="D15" s="13"/>
      <c r="E15" s="13"/>
      <c r="F15" s="11"/>
    </row>
    <row r="16" spans="1:6" ht="15.75" x14ac:dyDescent="0.25">
      <c r="A16" s="11"/>
      <c r="B16" s="12"/>
      <c r="C16" s="12"/>
      <c r="D16" s="13"/>
      <c r="E16" s="13"/>
      <c r="F16" s="11"/>
    </row>
    <row r="17" spans="1:11" x14ac:dyDescent="0.25">
      <c r="A17" s="11"/>
      <c r="B17" s="14"/>
      <c r="C17" s="14"/>
      <c r="D17" s="14"/>
      <c r="E17" s="11"/>
      <c r="F17" s="11"/>
    </row>
    <row r="18" spans="1:11" x14ac:dyDescent="0.25">
      <c r="B18" s="21" t="s">
        <v>24</v>
      </c>
      <c r="C18" s="21"/>
      <c r="D18" s="21"/>
      <c r="E18" s="21"/>
    </row>
    <row r="19" spans="1:11" x14ac:dyDescent="0.25">
      <c r="B19" s="15" t="s">
        <v>23</v>
      </c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15" customHeight="1" x14ac:dyDescent="0.25">
      <c r="B20" s="21" t="s">
        <v>22</v>
      </c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15" customHeight="1" x14ac:dyDescent="0.25"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</row>
    <row r="22" spans="1:11" x14ac:dyDescent="0.25">
      <c r="B22" s="15" t="s">
        <v>34</v>
      </c>
      <c r="E22" s="9"/>
    </row>
    <row r="23" spans="1:11" x14ac:dyDescent="0.25">
      <c r="B23" s="15"/>
      <c r="E23" s="9"/>
    </row>
    <row r="24" spans="1:11" x14ac:dyDescent="0.25">
      <c r="B24" s="22" t="s">
        <v>32</v>
      </c>
      <c r="C24" s="22"/>
    </row>
  </sheetData>
  <mergeCells count="4">
    <mergeCell ref="B2:E2"/>
    <mergeCell ref="B24:C24"/>
    <mergeCell ref="B18:E18"/>
    <mergeCell ref="B20:K20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7"/>
  <sheetViews>
    <sheetView workbookViewId="0">
      <selection activeCell="M17" sqref="M17"/>
    </sheetView>
  </sheetViews>
  <sheetFormatPr baseColWidth="10" defaultRowHeight="15" x14ac:dyDescent="0.25"/>
  <cols>
    <col min="2" max="2" width="64.7109375" customWidth="1"/>
  </cols>
  <sheetData>
    <row r="2" spans="2:28" s="5" customFormat="1" x14ac:dyDescent="0.25">
      <c r="C2" s="5" t="s">
        <v>7</v>
      </c>
      <c r="D2" s="5" t="s">
        <v>5</v>
      </c>
      <c r="E2" s="5" t="s">
        <v>6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30</v>
      </c>
    </row>
    <row r="3" spans="2:28" x14ac:dyDescent="0.25">
      <c r="B3" t="s">
        <v>25</v>
      </c>
      <c r="C3" s="6">
        <v>196300</v>
      </c>
      <c r="D3" s="6">
        <v>238600</v>
      </c>
      <c r="E3" s="6">
        <v>258404</v>
      </c>
      <c r="F3" s="6">
        <v>425000</v>
      </c>
      <c r="G3" s="6">
        <v>369484</v>
      </c>
      <c r="H3" s="6">
        <v>254000</v>
      </c>
      <c r="I3" s="6">
        <v>272892</v>
      </c>
      <c r="J3" s="6">
        <v>212000</v>
      </c>
      <c r="K3" s="6">
        <v>261454</v>
      </c>
      <c r="L3" s="6">
        <v>257000</v>
      </c>
      <c r="M3" s="6">
        <v>257000</v>
      </c>
      <c r="N3" s="6">
        <v>220000</v>
      </c>
      <c r="O3" s="6">
        <v>220000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2:28" x14ac:dyDescent="0.25">
      <c r="B4" t="s">
        <v>26</v>
      </c>
      <c r="C4" s="6">
        <v>6000</v>
      </c>
      <c r="D4" s="6">
        <v>4900</v>
      </c>
      <c r="E4" s="6">
        <v>4900</v>
      </c>
      <c r="F4" s="6">
        <v>4900</v>
      </c>
      <c r="G4" s="6">
        <v>4900</v>
      </c>
      <c r="H4" s="6">
        <v>17000</v>
      </c>
      <c r="I4" s="6">
        <v>17000</v>
      </c>
      <c r="J4" s="6">
        <v>17000</v>
      </c>
      <c r="K4" s="6">
        <v>17000</v>
      </c>
      <c r="L4" s="6">
        <v>20000</v>
      </c>
      <c r="M4" s="6">
        <v>20000</v>
      </c>
      <c r="N4" s="6">
        <v>20000</v>
      </c>
      <c r="O4" s="6">
        <v>20000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2:28" x14ac:dyDescent="0.25">
      <c r="B5" t="s">
        <v>27</v>
      </c>
      <c r="C5" s="6">
        <v>19000</v>
      </c>
      <c r="D5" s="6">
        <v>14000</v>
      </c>
      <c r="E5" s="6">
        <v>14000</v>
      </c>
      <c r="F5" s="6">
        <v>14000</v>
      </c>
      <c r="G5" s="6">
        <v>14000</v>
      </c>
      <c r="H5" s="6">
        <v>70000</v>
      </c>
      <c r="I5" s="6">
        <v>70000</v>
      </c>
      <c r="J5" s="6">
        <v>20000</v>
      </c>
      <c r="K5" s="6">
        <v>67000</v>
      </c>
      <c r="L5" s="6">
        <v>66000</v>
      </c>
      <c r="M5" s="6">
        <v>66000</v>
      </c>
      <c r="N5" s="6">
        <v>66000</v>
      </c>
      <c r="O5" s="6">
        <v>66000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2:28" x14ac:dyDescent="0.25">
      <c r="B6" t="s">
        <v>28</v>
      </c>
      <c r="C6" s="6">
        <v>2000</v>
      </c>
      <c r="D6" s="6">
        <v>2000</v>
      </c>
      <c r="E6" s="6">
        <v>2000</v>
      </c>
      <c r="F6" s="6">
        <v>2000</v>
      </c>
      <c r="G6" s="6">
        <v>2000</v>
      </c>
      <c r="H6" s="6">
        <v>5000</v>
      </c>
      <c r="I6" s="6">
        <v>5000</v>
      </c>
      <c r="J6" s="6">
        <v>5000</v>
      </c>
      <c r="K6" s="6">
        <v>5000</v>
      </c>
      <c r="L6" s="6">
        <v>6000</v>
      </c>
      <c r="M6" s="6">
        <v>6000</v>
      </c>
      <c r="N6" s="6">
        <v>6000</v>
      </c>
      <c r="O6" s="6">
        <v>6000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2:28" x14ac:dyDescent="0.25">
      <c r="B7" t="s">
        <v>3</v>
      </c>
      <c r="C7" s="6">
        <v>42000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2:28" x14ac:dyDescent="0.25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2:28" s="7" customFormat="1" x14ac:dyDescent="0.25">
      <c r="B9" s="7" t="s">
        <v>4</v>
      </c>
      <c r="C9" s="8">
        <f>SUM(C3:C7)</f>
        <v>265300</v>
      </c>
      <c r="D9" s="8">
        <f t="shared" ref="D9:O9" si="0">SUM(D3:D8)</f>
        <v>259500</v>
      </c>
      <c r="E9" s="8">
        <f t="shared" si="0"/>
        <v>279304</v>
      </c>
      <c r="F9" s="8">
        <f t="shared" si="0"/>
        <v>445900</v>
      </c>
      <c r="G9" s="8">
        <f t="shared" si="0"/>
        <v>390384</v>
      </c>
      <c r="H9" s="8">
        <f t="shared" si="0"/>
        <v>346000</v>
      </c>
      <c r="I9" s="8">
        <f t="shared" si="0"/>
        <v>364892</v>
      </c>
      <c r="J9" s="8">
        <f t="shared" si="0"/>
        <v>254000</v>
      </c>
      <c r="K9" s="8">
        <f t="shared" si="0"/>
        <v>350454</v>
      </c>
      <c r="L9" s="8">
        <f t="shared" si="0"/>
        <v>349000</v>
      </c>
      <c r="M9" s="8">
        <f t="shared" si="0"/>
        <v>349000</v>
      </c>
      <c r="N9" s="8">
        <f t="shared" si="0"/>
        <v>312000</v>
      </c>
      <c r="O9" s="8">
        <f t="shared" si="0"/>
        <v>312000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2:28" x14ac:dyDescent="0.2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2:28" x14ac:dyDescent="0.2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28" s="17" customFormat="1" x14ac:dyDescent="0.25">
      <c r="B12" s="19" t="s">
        <v>31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v>45000</v>
      </c>
      <c r="O12" s="20">
        <v>45000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4" spans="2:28" x14ac:dyDescent="0.25">
      <c r="B14" s="17" t="s">
        <v>35</v>
      </c>
      <c r="N14" s="18">
        <f>SUM(N9:N12)</f>
        <v>357000</v>
      </c>
      <c r="O14" s="8">
        <f>SUM(O8:O13)</f>
        <v>357000</v>
      </c>
    </row>
    <row r="15" spans="2:28" x14ac:dyDescent="0.25">
      <c r="O15" s="6"/>
    </row>
    <row r="16" spans="2:28" x14ac:dyDescent="0.25">
      <c r="O16" s="6"/>
    </row>
    <row r="17" spans="15:15" x14ac:dyDescent="0.25">
      <c r="O17" s="20" t="s">
        <v>32</v>
      </c>
    </row>
  </sheetData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NVEs budsjett</vt:lpstr>
      <vt:lpstr>Post nivå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 Celius</dc:creator>
  <cp:lastModifiedBy>Marianne Fromreide</cp:lastModifiedBy>
  <cp:lastPrinted>2019-12-03T12:28:31Z</cp:lastPrinted>
  <dcterms:created xsi:type="dcterms:W3CDTF">2019-11-28T13:23:37Z</dcterms:created>
  <dcterms:modified xsi:type="dcterms:W3CDTF">2019-12-18T12:03:37Z</dcterms:modified>
</cp:coreProperties>
</file>